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yss\Documents\CARPETA 2026\EXCEL\PARA YOUTUBE\"/>
    </mc:Choice>
  </mc:AlternateContent>
  <xr:revisionPtr revIDLastSave="0" documentId="13_ncr:1_{749F37D6-9E33-4C3E-81CD-D5CE77AEE10C}" xr6:coauthVersionLast="47" xr6:coauthVersionMax="47" xr10:uidLastSave="{00000000-0000-0000-0000-000000000000}"/>
  <bookViews>
    <workbookView xWindow="-120" yWindow="-120" windowWidth="20730" windowHeight="11040" activeTab="3" xr2:uid="{C469D6F1-D29D-4B16-AD17-228044AEEB12}"/>
  </bookViews>
  <sheets>
    <sheet name="DASHBOARD" sheetId="1" r:id="rId1"/>
    <sheet name="REGISTRO" sheetId="2" r:id="rId2"/>
    <sheet name="CATEGORIAS" sheetId="3" r:id="rId3"/>
    <sheet name="REPORTES" sheetId="4" r:id="rId4"/>
  </sheets>
  <externalReferences>
    <externalReference r:id="rId5"/>
  </externalReferences>
  <definedNames>
    <definedName name="ListaCategorias">[1]CATEGORIA!$C$4:$C$15</definedName>
    <definedName name="TIPO">[1]CATEGORIA!$B$4:$B$15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4" l="1"/>
  <c r="G15" i="4" a="1"/>
  <c r="F15" i="4" a="1"/>
  <c r="F15" i="4" s="1"/>
  <c r="G14" i="4" a="1"/>
  <c r="G14" i="4" s="1"/>
  <c r="F14" i="4" a="1"/>
  <c r="F14" i="4" s="1"/>
  <c r="G13" i="4"/>
  <c r="G13" i="4" a="1"/>
  <c r="F13" i="4" a="1"/>
  <c r="F13" i="4" s="1"/>
  <c r="B13" i="4"/>
  <c r="G12" i="4"/>
  <c r="G12" i="4" a="1"/>
  <c r="F12" i="4" a="1"/>
  <c r="F12" i="4" s="1"/>
  <c r="B12" i="4"/>
  <c r="G11" i="4" a="1"/>
  <c r="G11" i="4" s="1"/>
  <c r="F11" i="4" a="1"/>
  <c r="F11" i="4" s="1"/>
  <c r="B11" i="4"/>
  <c r="G10" i="4" a="1"/>
  <c r="G10" i="4" s="1"/>
  <c r="F10" i="4"/>
  <c r="F10" i="4" a="1"/>
  <c r="B10" i="4"/>
  <c r="G9" i="4" a="1"/>
  <c r="G9" i="4" s="1"/>
  <c r="F9" i="4" a="1"/>
  <c r="F9" i="4" s="1"/>
  <c r="B9" i="4"/>
  <c r="G8" i="4" a="1"/>
  <c r="G8" i="4" s="1"/>
  <c r="F8" i="4"/>
  <c r="F8" i="4" a="1"/>
  <c r="B8" i="4"/>
  <c r="G7" i="4" a="1"/>
  <c r="G7" i="4" s="1"/>
  <c r="F7" i="4"/>
  <c r="F7" i="4" a="1"/>
  <c r="B7" i="4"/>
  <c r="G6" i="4" a="1"/>
  <c r="G6" i="4" s="1"/>
  <c r="F6" i="4"/>
  <c r="F6" i="4" a="1"/>
  <c r="B6" i="4"/>
  <c r="G5" i="4" a="1"/>
  <c r="G5" i="4" s="1"/>
  <c r="F5" i="4" a="1"/>
  <c r="F5" i="4" s="1"/>
  <c r="B5" i="4"/>
  <c r="G4" i="4" a="1"/>
  <c r="G4" i="4" s="1"/>
  <c r="F4" i="4" a="1"/>
  <c r="F4" i="4" s="1"/>
  <c r="B4" i="4"/>
  <c r="I4" i="4" s="1" a="1"/>
  <c r="I4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<sst xmlns="http://schemas.openxmlformats.org/spreadsheetml/2006/main" count="226" uniqueCount="75">
  <si>
    <t>N°</t>
  </si>
  <si>
    <t>FECHA</t>
  </si>
  <si>
    <t>DESCRIPCION</t>
  </si>
  <si>
    <t>CATEGORIA</t>
  </si>
  <si>
    <t>TIPO</t>
  </si>
  <si>
    <t>INGRESO</t>
  </si>
  <si>
    <t>GASTO</t>
  </si>
  <si>
    <t>SALDO</t>
  </si>
  <si>
    <t>Salario mensual</t>
  </si>
  <si>
    <t>Sueldo</t>
  </si>
  <si>
    <t>Ingreso</t>
  </si>
  <si>
    <t>Compra de alimentos</t>
  </si>
  <si>
    <t>Alimentación</t>
  </si>
  <si>
    <t>Gasto</t>
  </si>
  <si>
    <t>Pago de internet</t>
  </si>
  <si>
    <t>Servicios</t>
  </si>
  <si>
    <t>Transporte semanal</t>
  </si>
  <si>
    <t>Transporte</t>
  </si>
  <si>
    <t>Venta de servicio</t>
  </si>
  <si>
    <t>Negocio</t>
  </si>
  <si>
    <t>Pago de energía eléctrica</t>
  </si>
  <si>
    <t>Compra de combustible</t>
  </si>
  <si>
    <t>Trabajo independiente</t>
  </si>
  <si>
    <t>Freelance</t>
  </si>
  <si>
    <t>Pago de teléfono</t>
  </si>
  <si>
    <t>Pago de alquiler</t>
  </si>
  <si>
    <t>Vivienda</t>
  </si>
  <si>
    <t>Venta de producto</t>
  </si>
  <si>
    <t>Compra de medicamentos</t>
  </si>
  <si>
    <t>Salud</t>
  </si>
  <si>
    <t>Ingreso adicional</t>
  </si>
  <si>
    <t>Otros ingresos</t>
  </si>
  <si>
    <t>Combustible</t>
  </si>
  <si>
    <t>Proyecto realizado</t>
  </si>
  <si>
    <t>Pago de electricidad</t>
  </si>
  <si>
    <t>Compra de ropa</t>
  </si>
  <si>
    <t>Personal</t>
  </si>
  <si>
    <t>Venta adicional</t>
  </si>
  <si>
    <t>Trabajo freelance</t>
  </si>
  <si>
    <t>Transporte y combustible</t>
  </si>
  <si>
    <t>Compra personal</t>
  </si>
  <si>
    <t>Venta de productos</t>
  </si>
  <si>
    <t>Servicio tecnológico</t>
  </si>
  <si>
    <t>Proyecto independiente</t>
  </si>
  <si>
    <t>Gastos de entretenimiento</t>
  </si>
  <si>
    <t>Entretenimiento</t>
  </si>
  <si>
    <t>CONTROL DE GASTOS</t>
  </si>
  <si>
    <t>ID</t>
  </si>
  <si>
    <t>CATEGORÍA</t>
  </si>
  <si>
    <t>Negocios</t>
  </si>
  <si>
    <t>Ventas</t>
  </si>
  <si>
    <t>Educación</t>
  </si>
  <si>
    <t>Ocio</t>
  </si>
  <si>
    <t>Otros</t>
  </si>
  <si>
    <t>CATEGORIAS</t>
  </si>
  <si>
    <t>TOTAL GASTOS</t>
  </si>
  <si>
    <t>Mes</t>
  </si>
  <si>
    <t>N° Mes</t>
  </si>
  <si>
    <t>Ingresos</t>
  </si>
  <si>
    <t>Gastos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</si>
  <si>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</si>
  <si>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</si>
  <si>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</si>
  <si>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</si>
  <si>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</si>
  <si>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</si>
  <si>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</si>
  <si>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</si>
  <si>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</si>
  <si>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</si>
  <si>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</si>
  <si>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</si>
  <si>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REPORTES DE GASTO POR CATEGORIA</t>
  </si>
  <si>
    <t>BALANZE POR MES</t>
  </si>
  <si>
    <t>TOP 5 CATEGORIAS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</si>
</sst>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S/&quot;\ #,##0.00"/>
    <numFmt numFmtId="165" formatCode="&quot;S/&quot;\ #,##0.00;[Red]\-&quot;S/&quot;\ 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yss\Documents\CARPETA%202026\EXCEL\PARA%20YOUTUBE\DASBOARD%2001.xlsx" TargetMode="External"/><Relationship Id="rId1" Type="http://schemas.openxmlformats.org/officeDocument/2006/relationships/externalLinkPath" Target="DASBOARD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REGISTRO"/>
      <sheetName val="CATEGORIA"/>
      <sheetName val="REPORTES"/>
    </sheetNames>
    <sheetDataSet>
      <sheetData sheetId="0"/>
      <sheetData sheetId="1">
        <row r="4">
          <cell r="D4" t="str">
            <v>CATEGORIA</v>
          </cell>
          <cell r="E4" t="str">
            <v>TIPO</v>
          </cell>
          <cell r="G4" t="str">
            <v>GASTO</v>
          </cell>
        </row>
        <row r="5">
          <cell r="B5">
            <v>46117</v>
          </cell>
          <cell r="D5" t="str">
            <v>Sueldo</v>
          </cell>
          <cell r="E5" t="str">
            <v>Ingreso</v>
          </cell>
          <cell r="F5">
            <v>2500</v>
          </cell>
          <cell r="G5">
            <v>0</v>
          </cell>
        </row>
        <row r="6">
          <cell r="B6">
            <v>46118</v>
          </cell>
          <cell r="D6" t="str">
            <v>Alimentación</v>
          </cell>
          <cell r="E6" t="str">
            <v>Gasto</v>
          </cell>
          <cell r="F6">
            <v>0</v>
          </cell>
          <cell r="G6">
            <v>180</v>
          </cell>
        </row>
        <row r="7">
          <cell r="B7">
            <v>46120</v>
          </cell>
          <cell r="D7" t="str">
            <v>Servicios</v>
          </cell>
          <cell r="E7" t="str">
            <v>Gasto</v>
          </cell>
          <cell r="F7">
            <v>0</v>
          </cell>
          <cell r="G7">
            <v>80</v>
          </cell>
        </row>
        <row r="8">
          <cell r="B8">
            <v>46122</v>
          </cell>
          <cell r="D8" t="str">
            <v>Transporte</v>
          </cell>
          <cell r="E8" t="str">
            <v>Gasto</v>
          </cell>
          <cell r="F8">
            <v>0</v>
          </cell>
          <cell r="G8">
            <v>65</v>
          </cell>
        </row>
        <row r="9">
          <cell r="B9">
            <v>46127</v>
          </cell>
          <cell r="D9" t="str">
            <v>Negocio</v>
          </cell>
          <cell r="E9" t="str">
            <v>Ingreso</v>
          </cell>
          <cell r="F9">
            <v>450</v>
          </cell>
          <cell r="G9">
            <v>0</v>
          </cell>
        </row>
        <row r="10">
          <cell r="B10">
            <v>46130</v>
          </cell>
          <cell r="D10" t="str">
            <v>Servicios</v>
          </cell>
          <cell r="E10" t="str">
            <v>Gasto</v>
          </cell>
          <cell r="F10">
            <v>0</v>
          </cell>
          <cell r="G10">
            <v>120</v>
          </cell>
        </row>
        <row r="11">
          <cell r="B11">
            <v>46134</v>
          </cell>
          <cell r="D11" t="str">
            <v>Transporte</v>
          </cell>
          <cell r="E11" t="str">
            <v>Gasto</v>
          </cell>
          <cell r="F11">
            <v>0</v>
          </cell>
          <cell r="G11">
            <v>70</v>
          </cell>
        </row>
        <row r="12">
          <cell r="B12">
            <v>46140</v>
          </cell>
          <cell r="D12" t="str">
            <v>Freelance</v>
          </cell>
          <cell r="E12" t="str">
            <v>Ingreso</v>
          </cell>
          <cell r="F12">
            <v>350</v>
          </cell>
          <cell r="G12">
            <v>0</v>
          </cell>
        </row>
        <row r="13">
          <cell r="B13">
            <v>46144</v>
          </cell>
          <cell r="D13" t="str">
            <v>Sueldo</v>
          </cell>
          <cell r="E13" t="str">
            <v>Ingreso</v>
          </cell>
          <cell r="F13">
            <v>2500</v>
          </cell>
          <cell r="G13">
            <v>0</v>
          </cell>
        </row>
        <row r="14">
          <cell r="B14">
            <v>46146</v>
          </cell>
          <cell r="D14" t="str">
            <v>Alimentación</v>
          </cell>
          <cell r="E14" t="str">
            <v>Gasto</v>
          </cell>
          <cell r="F14">
            <v>0</v>
          </cell>
          <cell r="G14">
            <v>220</v>
          </cell>
        </row>
        <row r="15">
          <cell r="B15">
            <v>46149</v>
          </cell>
          <cell r="D15" t="str">
            <v>Servicios</v>
          </cell>
          <cell r="E15" t="str">
            <v>Gasto</v>
          </cell>
          <cell r="F15">
            <v>0</v>
          </cell>
          <cell r="G15">
            <v>55</v>
          </cell>
        </row>
        <row r="16">
          <cell r="B16">
            <v>46153</v>
          </cell>
          <cell r="D16" t="str">
            <v>Vivienda</v>
          </cell>
          <cell r="E16" t="str">
            <v>Gasto</v>
          </cell>
          <cell r="F16">
            <v>0</v>
          </cell>
          <cell r="G16">
            <v>600</v>
          </cell>
        </row>
        <row r="17">
          <cell r="B17">
            <v>46156</v>
          </cell>
          <cell r="D17" t="str">
            <v>Negocio</v>
          </cell>
          <cell r="E17" t="str">
            <v>Ingreso</v>
          </cell>
          <cell r="F17">
            <v>300</v>
          </cell>
          <cell r="G17">
            <v>0</v>
          </cell>
        </row>
        <row r="18">
          <cell r="B18">
            <v>46160</v>
          </cell>
          <cell r="D18" t="str">
            <v>Salud</v>
          </cell>
          <cell r="E18" t="str">
            <v>Gasto</v>
          </cell>
          <cell r="F18">
            <v>0</v>
          </cell>
          <cell r="G18">
            <v>90</v>
          </cell>
        </row>
        <row r="19">
          <cell r="B19">
            <v>46163</v>
          </cell>
          <cell r="D19" t="str">
            <v>Transporte</v>
          </cell>
          <cell r="E19" t="str">
            <v>Gasto</v>
          </cell>
          <cell r="F19">
            <v>0</v>
          </cell>
          <cell r="G19">
            <v>75</v>
          </cell>
        </row>
        <row r="20">
          <cell r="B20">
            <v>46169</v>
          </cell>
          <cell r="D20" t="str">
            <v>Otros ingresos</v>
          </cell>
          <cell r="E20" t="str">
            <v>Ingreso</v>
          </cell>
          <cell r="F20">
            <v>280</v>
          </cell>
          <cell r="G20">
            <v>0</v>
          </cell>
        </row>
        <row r="21">
          <cell r="B21">
            <v>46174</v>
          </cell>
          <cell r="D21" t="str">
            <v>Sueldo</v>
          </cell>
          <cell r="E21" t="str">
            <v>Ingreso</v>
          </cell>
          <cell r="F21">
            <v>2500</v>
          </cell>
          <cell r="G21">
            <v>0</v>
          </cell>
        </row>
        <row r="22">
          <cell r="B22">
            <v>46176</v>
          </cell>
          <cell r="D22" t="str">
            <v>Alimentación</v>
          </cell>
          <cell r="E22" t="str">
            <v>Gasto</v>
          </cell>
          <cell r="F22">
            <v>0</v>
          </cell>
          <cell r="G22">
            <v>200</v>
          </cell>
        </row>
        <row r="23">
          <cell r="B23">
            <v>46179</v>
          </cell>
          <cell r="D23" t="str">
            <v>Servicios</v>
          </cell>
          <cell r="E23" t="str">
            <v>Gasto</v>
          </cell>
          <cell r="F23">
            <v>0</v>
          </cell>
          <cell r="G23">
            <v>80</v>
          </cell>
        </row>
        <row r="24">
          <cell r="B24">
            <v>46182</v>
          </cell>
          <cell r="D24" t="str">
            <v>Transporte</v>
          </cell>
          <cell r="E24" t="str">
            <v>Gasto</v>
          </cell>
          <cell r="F24">
            <v>0</v>
          </cell>
          <cell r="G24">
            <v>100</v>
          </cell>
        </row>
        <row r="25">
          <cell r="B25">
            <v>46186</v>
          </cell>
          <cell r="D25" t="str">
            <v>Freelance</v>
          </cell>
          <cell r="E25" t="str">
            <v>Ingreso</v>
          </cell>
          <cell r="F25">
            <v>650</v>
          </cell>
          <cell r="G25">
            <v>0</v>
          </cell>
        </row>
        <row r="26">
          <cell r="B26">
            <v>46190</v>
          </cell>
          <cell r="D26" t="str">
            <v>Servicios</v>
          </cell>
          <cell r="E26" t="str">
            <v>Gasto</v>
          </cell>
          <cell r="F26">
            <v>0</v>
          </cell>
          <cell r="G26">
            <v>130</v>
          </cell>
        </row>
        <row r="27">
          <cell r="B27">
            <v>46195</v>
          </cell>
          <cell r="D27" t="str">
            <v>Personal</v>
          </cell>
          <cell r="E27" t="str">
            <v>Gasto</v>
          </cell>
          <cell r="F27">
            <v>0</v>
          </cell>
          <cell r="G27">
            <v>180</v>
          </cell>
        </row>
        <row r="28">
          <cell r="B28">
            <v>46202</v>
          </cell>
          <cell r="D28" t="str">
            <v>Negocio</v>
          </cell>
          <cell r="E28" t="str">
            <v>Ingreso</v>
          </cell>
          <cell r="F28">
            <v>400</v>
          </cell>
          <cell r="G28">
            <v>0</v>
          </cell>
        </row>
        <row r="29">
          <cell r="B29">
            <v>46205</v>
          </cell>
          <cell r="D29" t="str">
            <v>Sueldo</v>
          </cell>
          <cell r="E29" t="str">
            <v>Ingreso</v>
          </cell>
          <cell r="F29">
            <v>2500</v>
          </cell>
          <cell r="G29">
            <v>0</v>
          </cell>
        </row>
        <row r="30">
          <cell r="B30">
            <v>46208</v>
          </cell>
          <cell r="D30" t="str">
            <v>Alimentación</v>
          </cell>
          <cell r="E30" t="str">
            <v>Gasto</v>
          </cell>
          <cell r="F30">
            <v>0</v>
          </cell>
          <cell r="G30">
            <v>250</v>
          </cell>
        </row>
        <row r="31">
          <cell r="B31">
            <v>46211</v>
          </cell>
          <cell r="D31" t="str">
            <v>Vivienda</v>
          </cell>
          <cell r="E31" t="str">
            <v>Gasto</v>
          </cell>
          <cell r="F31">
            <v>0</v>
          </cell>
          <cell r="G31">
            <v>600</v>
          </cell>
        </row>
        <row r="32">
          <cell r="B32">
            <v>46215</v>
          </cell>
          <cell r="D32" t="str">
            <v>Servicios</v>
          </cell>
          <cell r="E32" t="str">
            <v>Gasto</v>
          </cell>
          <cell r="F32">
            <v>0</v>
          </cell>
          <cell r="G32">
            <v>80</v>
          </cell>
        </row>
        <row r="33">
          <cell r="B33">
            <v>46219</v>
          </cell>
          <cell r="D33" t="str">
            <v>Freelance</v>
          </cell>
          <cell r="E33" t="str">
            <v>Ingreso</v>
          </cell>
          <cell r="F33">
            <v>500</v>
          </cell>
          <cell r="G33">
            <v>0</v>
          </cell>
        </row>
        <row r="34">
          <cell r="B34">
            <v>46223</v>
          </cell>
          <cell r="D34" t="str">
            <v>Transporte</v>
          </cell>
          <cell r="E34" t="str">
            <v>Gasto</v>
          </cell>
          <cell r="F34">
            <v>0</v>
          </cell>
          <cell r="G34">
            <v>120</v>
          </cell>
        </row>
        <row r="35">
          <cell r="B35">
            <v>46227</v>
          </cell>
          <cell r="D35" t="str">
            <v>Personal</v>
          </cell>
          <cell r="E35" t="str">
            <v>Gasto</v>
          </cell>
          <cell r="F35">
            <v>0</v>
          </cell>
          <cell r="G35">
            <v>150</v>
          </cell>
        </row>
        <row r="36">
          <cell r="B36">
            <v>46233</v>
          </cell>
          <cell r="D36" t="str">
            <v>Negocio</v>
          </cell>
          <cell r="E36" t="str">
            <v>Ingreso</v>
          </cell>
          <cell r="F36">
            <v>350</v>
          </cell>
          <cell r="G36">
            <v>0</v>
          </cell>
        </row>
        <row r="37">
          <cell r="B37">
            <v>46235</v>
          </cell>
          <cell r="D37" t="str">
            <v>Sueldo</v>
          </cell>
          <cell r="E37" t="str">
            <v>Ingreso</v>
          </cell>
          <cell r="F37">
            <v>2500</v>
          </cell>
          <cell r="G37">
            <v>0</v>
          </cell>
        </row>
        <row r="38">
          <cell r="B38">
            <v>46238</v>
          </cell>
          <cell r="D38" t="str">
            <v>Alimentación</v>
          </cell>
          <cell r="E38" t="str">
            <v>Gasto</v>
          </cell>
          <cell r="F38">
            <v>0</v>
          </cell>
          <cell r="G38">
            <v>230</v>
          </cell>
        </row>
        <row r="39">
          <cell r="B39">
            <v>46241</v>
          </cell>
          <cell r="D39" t="str">
            <v>Servicios</v>
          </cell>
          <cell r="E39" t="str">
            <v>Gasto</v>
          </cell>
          <cell r="F39">
            <v>0</v>
          </cell>
          <cell r="G39">
            <v>55</v>
          </cell>
        </row>
        <row r="40">
          <cell r="B40">
            <v>46244</v>
          </cell>
          <cell r="D40" t="str">
            <v>Vivienda</v>
          </cell>
          <cell r="E40" t="str">
            <v>Gasto</v>
          </cell>
          <cell r="F40">
            <v>0</v>
          </cell>
          <cell r="G40">
            <v>600</v>
          </cell>
        </row>
        <row r="41">
          <cell r="B41">
            <v>46248</v>
          </cell>
          <cell r="D41" t="str">
            <v>Freelance</v>
          </cell>
          <cell r="E41" t="str">
            <v>Ingreso</v>
          </cell>
          <cell r="F41">
            <v>700</v>
          </cell>
          <cell r="G41">
            <v>0</v>
          </cell>
        </row>
        <row r="42">
          <cell r="B42">
            <v>46252</v>
          </cell>
          <cell r="D42" t="str">
            <v>Servicios</v>
          </cell>
          <cell r="E42" t="str">
            <v>Gasto</v>
          </cell>
          <cell r="F42">
            <v>0</v>
          </cell>
          <cell r="G42">
            <v>140</v>
          </cell>
        </row>
        <row r="43">
          <cell r="B43">
            <v>46256</v>
          </cell>
          <cell r="D43" t="str">
            <v>Transporte</v>
          </cell>
          <cell r="E43" t="str">
            <v>Gasto</v>
          </cell>
          <cell r="F43">
            <v>0</v>
          </cell>
          <cell r="G43">
            <v>110</v>
          </cell>
        </row>
        <row r="44">
          <cell r="B44">
            <v>46262</v>
          </cell>
          <cell r="D44" t="str">
            <v>Negocio</v>
          </cell>
          <cell r="E44" t="str">
            <v>Ingreso</v>
          </cell>
          <cell r="F44">
            <v>450</v>
          </cell>
          <cell r="G44">
            <v>0</v>
          </cell>
        </row>
        <row r="45">
          <cell r="B45">
            <v>46267</v>
          </cell>
          <cell r="D45" t="str">
            <v>Sueldo</v>
          </cell>
          <cell r="E45" t="str">
            <v>Ingreso</v>
          </cell>
          <cell r="F45">
            <v>2500</v>
          </cell>
          <cell r="G45">
            <v>0</v>
          </cell>
        </row>
        <row r="46">
          <cell r="B46">
            <v>46269</v>
          </cell>
          <cell r="D46" t="str">
            <v>Alimentación</v>
          </cell>
          <cell r="E46" t="str">
            <v>Gasto</v>
          </cell>
          <cell r="F46">
            <v>0</v>
          </cell>
          <cell r="G46">
            <v>240</v>
          </cell>
        </row>
        <row r="47">
          <cell r="B47">
            <v>46271</v>
          </cell>
          <cell r="D47" t="str">
            <v>Servicios</v>
          </cell>
          <cell r="E47" t="str">
            <v>Gasto</v>
          </cell>
          <cell r="F47">
            <v>0</v>
          </cell>
          <cell r="G47">
            <v>80</v>
          </cell>
        </row>
        <row r="48">
          <cell r="B48">
            <v>46274</v>
          </cell>
          <cell r="D48" t="str">
            <v>Transporte</v>
          </cell>
          <cell r="E48" t="str">
            <v>Gasto</v>
          </cell>
          <cell r="F48">
            <v>0</v>
          </cell>
          <cell r="G48">
            <v>90</v>
          </cell>
        </row>
        <row r="49">
          <cell r="B49">
            <v>46277</v>
          </cell>
          <cell r="D49" t="str">
            <v>Freelance</v>
          </cell>
          <cell r="E49" t="str">
            <v>Ingreso</v>
          </cell>
          <cell r="F49">
            <v>600</v>
          </cell>
          <cell r="G49">
            <v>0</v>
          </cell>
        </row>
        <row r="50">
          <cell r="B50">
            <v>46281</v>
          </cell>
          <cell r="D50" t="str">
            <v>Servicios</v>
          </cell>
          <cell r="E50" t="str">
            <v>Gasto</v>
          </cell>
          <cell r="F50">
            <v>0</v>
          </cell>
          <cell r="G50">
            <v>135</v>
          </cell>
        </row>
        <row r="51">
          <cell r="B51">
            <v>46285</v>
          </cell>
          <cell r="D51" t="str">
            <v>Personal</v>
          </cell>
          <cell r="E51" t="str">
            <v>Gasto</v>
          </cell>
          <cell r="F51">
            <v>0</v>
          </cell>
          <cell r="G51">
            <v>180</v>
          </cell>
        </row>
        <row r="52">
          <cell r="B52">
            <v>46288</v>
          </cell>
          <cell r="D52" t="str">
            <v>Negocio</v>
          </cell>
          <cell r="E52" t="str">
            <v>Ingreso</v>
          </cell>
          <cell r="F52">
            <v>400</v>
          </cell>
          <cell r="G52">
            <v>0</v>
          </cell>
        </row>
        <row r="53">
          <cell r="B53">
            <v>46291</v>
          </cell>
          <cell r="D53" t="str">
            <v>Entretenimiento</v>
          </cell>
          <cell r="E53" t="str">
            <v>Gasto</v>
          </cell>
          <cell r="F53">
            <v>0</v>
          </cell>
          <cell r="G53">
            <v>120</v>
          </cell>
        </row>
        <row r="54">
          <cell r="B54">
            <v>46295</v>
          </cell>
          <cell r="D54" t="str">
            <v>Otros ingresos</v>
          </cell>
          <cell r="E54" t="str">
            <v>Ingreso</v>
          </cell>
          <cell r="F54">
            <v>300</v>
          </cell>
          <cell r="G54">
            <v>0</v>
          </cell>
        </row>
      </sheetData>
      <sheetData sheetId="2">
        <row r="4">
          <cell r="B4" t="str">
            <v>Ingreso</v>
          </cell>
          <cell r="C4" t="str">
            <v>Sueldo</v>
          </cell>
        </row>
        <row r="5">
          <cell r="B5" t="str">
            <v>Ingreso</v>
          </cell>
          <cell r="C5" t="str">
            <v>Negocios</v>
          </cell>
        </row>
        <row r="6">
          <cell r="B6" t="str">
            <v>Ingreso</v>
          </cell>
          <cell r="C6" t="str">
            <v>Ventas</v>
          </cell>
        </row>
        <row r="7">
          <cell r="B7" t="str">
            <v>Ingreso</v>
          </cell>
          <cell r="C7" t="str">
            <v>Otros ingresos</v>
          </cell>
        </row>
        <row r="8">
          <cell r="B8" t="str">
            <v>Ingreso</v>
          </cell>
          <cell r="C8" t="str">
            <v>Freelance</v>
          </cell>
        </row>
        <row r="9">
          <cell r="B9" t="str">
            <v>Gasto</v>
          </cell>
          <cell r="C9" t="str">
            <v>Alimentación</v>
          </cell>
        </row>
        <row r="10">
          <cell r="B10" t="str">
            <v>Gasto</v>
          </cell>
          <cell r="C10" t="str">
            <v>Transporte</v>
          </cell>
        </row>
        <row r="11">
          <cell r="B11" t="str">
            <v>Gasto</v>
          </cell>
          <cell r="C11" t="str">
            <v>Salud</v>
          </cell>
        </row>
        <row r="12">
          <cell r="B12" t="str">
            <v>Gasto</v>
          </cell>
          <cell r="C12" t="str">
            <v>Vivienda</v>
          </cell>
        </row>
        <row r="13">
          <cell r="B13" t="str">
            <v>Gasto</v>
          </cell>
          <cell r="C13" t="str">
            <v>Educación</v>
          </cell>
        </row>
        <row r="14">
          <cell r="B14" t="str">
            <v>Gasto</v>
          </cell>
          <cell r="C14" t="str">
            <v>Servicios</v>
          </cell>
        </row>
        <row r="15">
          <cell r="B15" t="str">
            <v>Gasto</v>
          </cell>
          <cell r="C15" t="str">
            <v>Ocio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105B-5AC4-4F25-AC49-F7B6C99D1BCC}">
  <dimension ref="A1:H54"/>
  <sheetViews>
    <sheetView workbookViewId="0">
      <selection activeCell="C21" sqref="C21:C22"/>
    </sheetView>
  </sheetViews>
  <sheetFormatPr baseColWidth="10" defaultRowHeight="15" x14ac:dyDescent="0.25"/>
  <cols>
    <col min="1" max="1" width="9.5703125" style="5" customWidth="1"/>
    <col min="2" max="2" width="15" customWidth="1"/>
    <col min="3" max="3" width="27.28515625" customWidth="1"/>
    <col min="4" max="4" width="18.7109375" customWidth="1"/>
  </cols>
  <sheetData>
    <row r="1" spans="1:8" ht="15" customHeight="1" x14ac:dyDescent="0.25">
      <c r="A1" s="16"/>
      <c r="B1" s="16"/>
      <c r="C1" s="16"/>
      <c r="D1" s="16"/>
      <c r="E1" s="16"/>
      <c r="F1" s="16"/>
      <c r="G1" s="16"/>
      <c r="H1" s="16"/>
    </row>
    <row r="2" spans="1:8" ht="15" customHeight="1" x14ac:dyDescent="0.25">
      <c r="A2" s="16"/>
      <c r="B2" s="16"/>
      <c r="C2" s="16"/>
      <c r="D2" s="16"/>
      <c r="E2" s="16"/>
      <c r="F2" s="16"/>
      <c r="G2" s="16"/>
      <c r="H2" s="16"/>
    </row>
    <row r="4" spans="1:8" ht="20.100000000000001" customHeight="1" x14ac:dyDescent="0.25">
      <c r="A4" s="10"/>
      <c r="B4" s="10"/>
      <c r="C4" s="10"/>
      <c r="D4" s="10"/>
      <c r="E4" s="10"/>
      <c r="F4" s="11"/>
      <c r="G4" s="11"/>
      <c r="H4" s="11"/>
    </row>
    <row r="5" spans="1:8" x14ac:dyDescent="0.25">
      <c r="A5" s="12"/>
      <c r="B5" s="13"/>
      <c r="C5" s="14"/>
      <c r="D5" s="14"/>
      <c r="E5" s="14"/>
      <c r="F5" s="15"/>
      <c r="G5" s="15"/>
      <c r="H5" s="15"/>
    </row>
    <row r="6" spans="1:8" x14ac:dyDescent="0.25">
      <c r="A6" s="12"/>
      <c r="B6" s="13"/>
      <c r="C6" s="14"/>
      <c r="D6" s="14"/>
      <c r="E6" s="14"/>
      <c r="F6" s="15"/>
      <c r="G6" s="15"/>
      <c r="H6" s="15"/>
    </row>
    <row r="7" spans="1:8" x14ac:dyDescent="0.25">
      <c r="A7" s="12"/>
      <c r="B7" s="13"/>
      <c r="C7" s="14"/>
      <c r="D7" s="14"/>
      <c r="E7" s="14"/>
      <c r="F7" s="15"/>
      <c r="G7" s="15"/>
      <c r="H7" s="15"/>
    </row>
    <row r="8" spans="1:8" x14ac:dyDescent="0.25">
      <c r="A8" s="12"/>
      <c r="B8" s="13"/>
      <c r="C8" s="14"/>
      <c r="D8" s="14"/>
      <c r="E8" s="14"/>
      <c r="F8" s="15"/>
      <c r="G8" s="15"/>
      <c r="H8" s="15"/>
    </row>
    <row r="9" spans="1:8" x14ac:dyDescent="0.25">
      <c r="A9" s="12"/>
      <c r="B9" s="13"/>
      <c r="C9" s="14"/>
      <c r="D9" s="14"/>
      <c r="E9" s="14"/>
      <c r="F9" s="15"/>
      <c r="G9" s="15"/>
      <c r="H9" s="15"/>
    </row>
    <row r="10" spans="1:8" x14ac:dyDescent="0.25">
      <c r="A10" s="12"/>
      <c r="B10" s="13"/>
      <c r="C10" s="14"/>
      <c r="D10" s="14"/>
      <c r="E10" s="14"/>
      <c r="F10" s="15"/>
      <c r="G10" s="15"/>
      <c r="H10" s="15"/>
    </row>
    <row r="11" spans="1:8" x14ac:dyDescent="0.25">
      <c r="A11" s="12"/>
      <c r="B11" s="13"/>
      <c r="C11" s="14"/>
      <c r="D11" s="14"/>
      <c r="E11" s="14"/>
      <c r="F11" s="15"/>
      <c r="G11" s="15"/>
      <c r="H11" s="15"/>
    </row>
    <row r="12" spans="1:8" x14ac:dyDescent="0.25">
      <c r="A12" s="12"/>
      <c r="B12" s="13"/>
      <c r="C12" s="14"/>
      <c r="D12" s="14"/>
      <c r="E12" s="14"/>
      <c r="F12" s="15"/>
      <c r="G12" s="15"/>
      <c r="H12" s="15"/>
    </row>
    <row r="13" spans="1:8" x14ac:dyDescent="0.25">
      <c r="A13" s="12"/>
      <c r="B13" s="13"/>
      <c r="C13" s="14"/>
      <c r="D13" s="14"/>
      <c r="E13" s="14"/>
      <c r="F13" s="15"/>
      <c r="G13" s="15"/>
      <c r="H13" s="15"/>
    </row>
    <row r="14" spans="1:8" x14ac:dyDescent="0.25">
      <c r="A14" s="12"/>
      <c r="B14" s="13"/>
      <c r="C14" s="14"/>
      <c r="D14" s="14"/>
      <c r="E14" s="14"/>
      <c r="F14" s="15"/>
      <c r="G14" s="15"/>
      <c r="H14" s="15"/>
    </row>
    <row r="15" spans="1:8" x14ac:dyDescent="0.25">
      <c r="A15" s="12"/>
      <c r="B15" s="13"/>
      <c r="C15" s="14"/>
      <c r="D15" s="14"/>
      <c r="E15" s="14"/>
      <c r="F15" s="15"/>
      <c r="G15" s="15"/>
      <c r="H15" s="15"/>
    </row>
    <row r="16" spans="1:8" x14ac:dyDescent="0.25">
      <c r="A16" s="12"/>
      <c r="B16" s="13"/>
      <c r="C16" s="14"/>
      <c r="D16" s="14"/>
      <c r="E16" s="14"/>
      <c r="F16" s="15"/>
      <c r="G16" s="15"/>
      <c r="H16" s="15"/>
    </row>
    <row r="17" spans="1:8" x14ac:dyDescent="0.25">
      <c r="A17" s="12"/>
      <c r="B17" s="13"/>
      <c r="C17" s="14"/>
      <c r="D17" s="14"/>
      <c r="E17" s="14"/>
      <c r="F17" s="15"/>
      <c r="G17" s="15"/>
      <c r="H17" s="15"/>
    </row>
    <row r="18" spans="1:8" x14ac:dyDescent="0.25">
      <c r="A18" s="12"/>
      <c r="B18" s="13"/>
      <c r="C18" s="14"/>
      <c r="D18" s="14"/>
      <c r="E18" s="14"/>
      <c r="F18" s="15"/>
      <c r="G18" s="15"/>
      <c r="H18" s="15"/>
    </row>
    <row r="19" spans="1:8" x14ac:dyDescent="0.25">
      <c r="A19" s="12"/>
      <c r="B19" s="13"/>
      <c r="C19" s="14"/>
      <c r="D19" s="14"/>
      <c r="E19" s="14"/>
      <c r="F19" s="15"/>
      <c r="G19" s="15"/>
      <c r="H19" s="15"/>
    </row>
    <row r="20" spans="1:8" x14ac:dyDescent="0.25">
      <c r="A20" s="12"/>
      <c r="B20" s="13"/>
      <c r="C20" s="14"/>
      <c r="D20" s="14"/>
      <c r="E20" s="14"/>
      <c r="F20" s="15"/>
      <c r="G20" s="15"/>
      <c r="H20" s="15"/>
    </row>
    <row r="21" spans="1:8" x14ac:dyDescent="0.25">
      <c r="A21" s="12"/>
      <c r="B21" s="13"/>
      <c r="C21" s="14"/>
      <c r="D21" s="14"/>
      <c r="E21" s="14"/>
      <c r="F21" s="15"/>
      <c r="G21" s="15"/>
      <c r="H21" s="15"/>
    </row>
    <row r="22" spans="1:8" x14ac:dyDescent="0.25">
      <c r="A22" s="12"/>
      <c r="B22" s="13"/>
      <c r="C22" s="14"/>
      <c r="D22" s="14"/>
      <c r="E22" s="14"/>
      <c r="F22" s="15"/>
      <c r="G22" s="15"/>
      <c r="H22" s="15"/>
    </row>
    <row r="23" spans="1:8" x14ac:dyDescent="0.25">
      <c r="A23" s="12"/>
      <c r="B23" s="13"/>
      <c r="C23" s="14"/>
      <c r="D23" s="14"/>
      <c r="E23" s="14"/>
      <c r="F23" s="15"/>
      <c r="G23" s="15"/>
      <c r="H23" s="15"/>
    </row>
    <row r="24" spans="1:8" x14ac:dyDescent="0.25">
      <c r="A24" s="12"/>
      <c r="B24" s="13"/>
      <c r="C24" s="14"/>
      <c r="D24" s="14"/>
      <c r="E24" s="14"/>
      <c r="F24" s="15"/>
      <c r="G24" s="15"/>
      <c r="H24" s="15"/>
    </row>
    <row r="25" spans="1:8" x14ac:dyDescent="0.25">
      <c r="A25" s="12"/>
      <c r="B25" s="13"/>
      <c r="C25" s="14"/>
      <c r="D25" s="14"/>
      <c r="E25" s="14"/>
      <c r="F25" s="15"/>
      <c r="G25" s="15"/>
      <c r="H25" s="15"/>
    </row>
    <row r="26" spans="1:8" x14ac:dyDescent="0.25">
      <c r="A26" s="12"/>
      <c r="B26" s="13"/>
      <c r="C26" s="14"/>
      <c r="D26" s="14"/>
      <c r="E26" s="14"/>
      <c r="F26" s="15"/>
      <c r="G26" s="15"/>
      <c r="H26" s="15"/>
    </row>
    <row r="27" spans="1:8" x14ac:dyDescent="0.25">
      <c r="A27" s="12"/>
      <c r="B27" s="13"/>
      <c r="C27" s="14"/>
      <c r="D27" s="14"/>
      <c r="E27" s="14"/>
      <c r="F27" s="15"/>
      <c r="G27" s="15"/>
      <c r="H27" s="15"/>
    </row>
    <row r="28" spans="1:8" x14ac:dyDescent="0.25">
      <c r="A28" s="12"/>
      <c r="B28" s="13"/>
      <c r="C28" s="14"/>
      <c r="D28" s="14"/>
      <c r="E28" s="14"/>
      <c r="F28" s="15"/>
      <c r="G28" s="15"/>
      <c r="H28" s="15"/>
    </row>
    <row r="29" spans="1:8" x14ac:dyDescent="0.25">
      <c r="A29" s="12"/>
      <c r="B29" s="13"/>
      <c r="C29" s="14"/>
      <c r="D29" s="14"/>
      <c r="E29" s="14"/>
      <c r="F29" s="15"/>
      <c r="G29" s="15"/>
      <c r="H29" s="15"/>
    </row>
    <row r="30" spans="1:8" x14ac:dyDescent="0.25">
      <c r="A30" s="12"/>
      <c r="B30" s="13"/>
      <c r="C30" s="14"/>
      <c r="D30" s="14"/>
      <c r="E30" s="14"/>
      <c r="F30" s="15"/>
      <c r="G30" s="15"/>
      <c r="H30" s="15"/>
    </row>
    <row r="31" spans="1:8" x14ac:dyDescent="0.25">
      <c r="A31" s="12"/>
      <c r="B31" s="13"/>
      <c r="C31" s="14"/>
      <c r="D31" s="14"/>
      <c r="E31" s="14"/>
      <c r="F31" s="15"/>
      <c r="G31" s="15"/>
      <c r="H31" s="15"/>
    </row>
    <row r="32" spans="1:8" x14ac:dyDescent="0.25">
      <c r="A32" s="12"/>
      <c r="B32" s="13"/>
      <c r="C32" s="14"/>
      <c r="D32" s="14"/>
      <c r="E32" s="14"/>
      <c r="F32" s="15"/>
      <c r="G32" s="15"/>
      <c r="H32" s="15"/>
    </row>
    <row r="33" spans="1:8" x14ac:dyDescent="0.25">
      <c r="A33" s="12"/>
      <c r="B33" s="13"/>
      <c r="C33" s="14"/>
      <c r="D33" s="14"/>
      <c r="E33" s="14"/>
      <c r="F33" s="15"/>
      <c r="G33" s="15"/>
      <c r="H33" s="15"/>
    </row>
    <row r="34" spans="1:8" x14ac:dyDescent="0.25">
      <c r="A34" s="12"/>
      <c r="B34" s="13"/>
      <c r="C34" s="14"/>
      <c r="D34" s="14"/>
      <c r="E34" s="14"/>
      <c r="F34" s="15"/>
      <c r="G34" s="15"/>
      <c r="H34" s="15"/>
    </row>
    <row r="35" spans="1:8" x14ac:dyDescent="0.25">
      <c r="A35" s="12"/>
      <c r="B35" s="13"/>
      <c r="C35" s="14"/>
      <c r="D35" s="14"/>
      <c r="E35" s="14"/>
      <c r="F35" s="15"/>
      <c r="G35" s="15"/>
      <c r="H35" s="15"/>
    </row>
    <row r="36" spans="1:8" x14ac:dyDescent="0.25">
      <c r="A36" s="12"/>
      <c r="B36" s="13"/>
      <c r="C36" s="14"/>
      <c r="D36" s="14"/>
      <c r="E36" s="14"/>
      <c r="F36" s="15"/>
      <c r="G36" s="15"/>
      <c r="H36" s="15"/>
    </row>
    <row r="37" spans="1:8" x14ac:dyDescent="0.25">
      <c r="A37" s="12"/>
      <c r="B37" s="13"/>
      <c r="C37" s="14"/>
      <c r="D37" s="14"/>
      <c r="E37" s="14"/>
      <c r="F37" s="15"/>
      <c r="G37" s="15"/>
      <c r="H37" s="15"/>
    </row>
    <row r="38" spans="1:8" x14ac:dyDescent="0.25">
      <c r="A38" s="12"/>
      <c r="B38" s="13"/>
      <c r="C38" s="14"/>
      <c r="D38" s="14"/>
      <c r="E38" s="14"/>
      <c r="F38" s="15"/>
      <c r="G38" s="15"/>
      <c r="H38" s="15"/>
    </row>
    <row r="39" spans="1:8" x14ac:dyDescent="0.25">
      <c r="A39" s="12"/>
      <c r="B39" s="13"/>
      <c r="C39" s="14"/>
      <c r="D39" s="14"/>
      <c r="E39" s="14"/>
      <c r="F39" s="15"/>
      <c r="G39" s="15"/>
      <c r="H39" s="15"/>
    </row>
    <row r="40" spans="1:8" x14ac:dyDescent="0.25">
      <c r="A40" s="12"/>
      <c r="B40" s="13"/>
      <c r="C40" s="14"/>
      <c r="D40" s="14"/>
      <c r="E40" s="14"/>
      <c r="F40" s="15"/>
      <c r="G40" s="15"/>
      <c r="H40" s="15"/>
    </row>
    <row r="41" spans="1:8" x14ac:dyDescent="0.25">
      <c r="A41" s="12"/>
      <c r="B41" s="13"/>
      <c r="C41" s="14"/>
      <c r="D41" s="14"/>
      <c r="E41" s="14"/>
      <c r="F41" s="15"/>
      <c r="G41" s="15"/>
      <c r="H41" s="15"/>
    </row>
    <row r="42" spans="1:8" x14ac:dyDescent="0.25">
      <c r="A42" s="12"/>
      <c r="B42" s="13"/>
      <c r="C42" s="14"/>
      <c r="D42" s="14"/>
      <c r="E42" s="14"/>
      <c r="F42" s="15"/>
      <c r="G42" s="15"/>
      <c r="H42" s="15"/>
    </row>
    <row r="43" spans="1:8" x14ac:dyDescent="0.25">
      <c r="A43" s="12"/>
      <c r="B43" s="13"/>
      <c r="C43" s="14"/>
      <c r="D43" s="14"/>
      <c r="E43" s="14"/>
      <c r="F43" s="15"/>
      <c r="G43" s="15"/>
      <c r="H43" s="15"/>
    </row>
    <row r="44" spans="1:8" x14ac:dyDescent="0.25">
      <c r="A44" s="12"/>
      <c r="B44" s="13"/>
      <c r="C44" s="14"/>
      <c r="D44" s="14"/>
      <c r="E44" s="14"/>
      <c r="F44" s="15"/>
      <c r="G44" s="15"/>
      <c r="H44" s="15"/>
    </row>
    <row r="45" spans="1:8" x14ac:dyDescent="0.25">
      <c r="A45" s="12"/>
      <c r="B45" s="13"/>
      <c r="C45" s="14"/>
      <c r="D45" s="14"/>
      <c r="E45" s="14"/>
      <c r="F45" s="15"/>
      <c r="G45" s="15"/>
      <c r="H45" s="15"/>
    </row>
    <row r="46" spans="1:8" x14ac:dyDescent="0.25">
      <c r="A46" s="12"/>
      <c r="B46" s="13"/>
      <c r="C46" s="14"/>
      <c r="D46" s="14"/>
      <c r="E46" s="14"/>
      <c r="F46" s="15"/>
      <c r="G46" s="15"/>
      <c r="H46" s="15"/>
    </row>
    <row r="47" spans="1:8" x14ac:dyDescent="0.25">
      <c r="A47" s="12"/>
      <c r="B47" s="13"/>
      <c r="C47" s="14"/>
      <c r="D47" s="14"/>
      <c r="E47" s="14"/>
      <c r="F47" s="15"/>
      <c r="G47" s="15"/>
      <c r="H47" s="15"/>
    </row>
    <row r="48" spans="1:8" x14ac:dyDescent="0.25">
      <c r="A48" s="12"/>
      <c r="B48" s="13"/>
      <c r="C48" s="14"/>
      <c r="D48" s="14"/>
      <c r="E48" s="14"/>
      <c r="F48" s="15"/>
      <c r="G48" s="15"/>
      <c r="H48" s="15"/>
    </row>
    <row r="49" spans="1:8" x14ac:dyDescent="0.25">
      <c r="A49" s="12"/>
      <c r="B49" s="13"/>
      <c r="C49" s="14"/>
      <c r="D49" s="14"/>
      <c r="E49" s="14"/>
      <c r="F49" s="15"/>
      <c r="G49" s="15"/>
      <c r="H49" s="15"/>
    </row>
    <row r="50" spans="1:8" x14ac:dyDescent="0.25">
      <c r="A50" s="12"/>
      <c r="B50" s="13"/>
      <c r="C50" s="14"/>
      <c r="D50" s="14"/>
      <c r="E50" s="14"/>
      <c r="F50" s="15"/>
      <c r="G50" s="15"/>
      <c r="H50" s="15"/>
    </row>
    <row r="51" spans="1:8" x14ac:dyDescent="0.25">
      <c r="A51" s="12"/>
      <c r="B51" s="13"/>
      <c r="C51" s="14"/>
      <c r="D51" s="14"/>
      <c r="E51" s="14"/>
      <c r="F51" s="15"/>
      <c r="G51" s="15"/>
      <c r="H51" s="15"/>
    </row>
    <row r="52" spans="1:8" x14ac:dyDescent="0.25">
      <c r="A52" s="12"/>
      <c r="B52" s="13"/>
      <c r="C52" s="14"/>
      <c r="D52" s="14"/>
      <c r="E52" s="14"/>
      <c r="F52" s="15"/>
      <c r="G52" s="15"/>
      <c r="H52" s="15"/>
    </row>
    <row r="53" spans="1:8" x14ac:dyDescent="0.25">
      <c r="A53" s="12"/>
      <c r="B53" s="13"/>
      <c r="C53" s="14"/>
      <c r="D53" s="14"/>
      <c r="E53" s="14"/>
      <c r="F53" s="15"/>
      <c r="G53" s="15"/>
      <c r="H53" s="15"/>
    </row>
    <row r="54" spans="1:8" x14ac:dyDescent="0.25">
      <c r="A54" s="12"/>
      <c r="B54" s="13"/>
      <c r="C54" s="14"/>
      <c r="D54" s="14"/>
      <c r="E54" s="14"/>
      <c r="F54" s="15"/>
      <c r="G54" s="15"/>
      <c r="H54" s="15"/>
    </row>
  </sheetData>
  <dataValidations count="2">
    <dataValidation type="list" allowBlank="1" showInputMessage="1" showErrorMessage="1" sqref="D5:D54" xr:uid="{BBFBE736-F15E-40E5-93E5-AB7B2C786948}">
      <formula1>ListaCategorias</formula1>
    </dataValidation>
    <dataValidation type="list" allowBlank="1" showInputMessage="1" showErrorMessage="1" sqref="E5:E54" xr:uid="{336194FC-18BB-49B2-8A7E-DEEE2FFD8F59}">
      <formula1>TIPO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3206-C524-40EC-9842-BE2EE9109917}">
  <dimension ref="A1:H54"/>
  <sheetViews>
    <sheetView workbookViewId="0">
      <selection sqref="A1:H2"/>
    </sheetView>
  </sheetViews>
  <sheetFormatPr baseColWidth="10" defaultRowHeight="15" x14ac:dyDescent="0.25"/>
  <cols>
    <col min="1" max="1" width="7.7109375" customWidth="1"/>
    <col min="3" max="3" width="24.7109375" customWidth="1"/>
    <col min="4" max="4" width="20.28515625" customWidth="1"/>
  </cols>
  <sheetData>
    <row r="1" spans="1:8" x14ac:dyDescent="0.25">
      <c r="A1" s="9" t="s">
        <v>46</v>
      </c>
      <c r="B1" s="9"/>
      <c r="C1" s="9"/>
      <c r="D1" s="9"/>
      <c r="E1" s="9"/>
      <c r="F1" s="9"/>
      <c r="G1" s="9"/>
      <c r="H1" s="9"/>
    </row>
    <row r="2" spans="1:8" x14ac:dyDescent="0.25">
      <c r="A2" s="9"/>
      <c r="B2" s="9"/>
      <c r="C2" s="9"/>
      <c r="D2" s="9"/>
      <c r="E2" s="9"/>
      <c r="F2" s="9"/>
      <c r="G2" s="9"/>
      <c r="H2" s="9"/>
    </row>
    <row r="4" spans="1:8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A5" s="3">
        <v>1</v>
      </c>
      <c r="B5" s="4">
        <v>46117</v>
      </c>
      <c r="C5" s="3" t="s">
        <v>8</v>
      </c>
      <c r="D5" s="3" t="s">
        <v>9</v>
      </c>
      <c r="E5" s="3" t="s">
        <v>10</v>
      </c>
      <c r="F5" s="6">
        <v>2500</v>
      </c>
      <c r="G5" s="6">
        <v>0</v>
      </c>
      <c r="H5" s="6">
        <v>2500</v>
      </c>
    </row>
    <row r="6" spans="1:8" x14ac:dyDescent="0.25">
      <c r="A6" s="3">
        <v>2</v>
      </c>
      <c r="B6" s="4">
        <v>46118</v>
      </c>
      <c r="C6" s="3" t="s">
        <v>11</v>
      </c>
      <c r="D6" s="3" t="s">
        <v>12</v>
      </c>
      <c r="E6" s="3" t="s">
        <v>13</v>
      </c>
      <c r="F6" s="6">
        <v>0</v>
      </c>
      <c r="G6" s="6">
        <v>180</v>
      </c>
      <c r="H6" s="6">
        <v>2320</v>
      </c>
    </row>
    <row r="7" spans="1:8" x14ac:dyDescent="0.25">
      <c r="A7" s="3">
        <v>3</v>
      </c>
      <c r="B7" s="4">
        <v>46120</v>
      </c>
      <c r="C7" s="3" t="s">
        <v>14</v>
      </c>
      <c r="D7" s="3" t="s">
        <v>15</v>
      </c>
      <c r="E7" s="3" t="s">
        <v>13</v>
      </c>
      <c r="F7" s="6">
        <v>0</v>
      </c>
      <c r="G7" s="6">
        <v>80</v>
      </c>
      <c r="H7" s="6">
        <v>2240</v>
      </c>
    </row>
    <row r="8" spans="1:8" x14ac:dyDescent="0.25">
      <c r="A8" s="3">
        <v>4</v>
      </c>
      <c r="B8" s="4">
        <v>46122</v>
      </c>
      <c r="C8" s="3" t="s">
        <v>16</v>
      </c>
      <c r="D8" s="3" t="s">
        <v>17</v>
      </c>
      <c r="E8" s="3" t="s">
        <v>13</v>
      </c>
      <c r="F8" s="6">
        <v>0</v>
      </c>
      <c r="G8" s="6">
        <v>65</v>
      </c>
      <c r="H8" s="6">
        <v>2175</v>
      </c>
    </row>
    <row r="9" spans="1:8" x14ac:dyDescent="0.25">
      <c r="A9" s="3">
        <v>5</v>
      </c>
      <c r="B9" s="4">
        <v>46127</v>
      </c>
      <c r="C9" s="3" t="s">
        <v>18</v>
      </c>
      <c r="D9" s="3" t="s">
        <v>19</v>
      </c>
      <c r="E9" s="3" t="s">
        <v>10</v>
      </c>
      <c r="F9" s="6">
        <v>450</v>
      </c>
      <c r="G9" s="6">
        <v>0</v>
      </c>
      <c r="H9" s="6">
        <v>2625</v>
      </c>
    </row>
    <row r="10" spans="1:8" x14ac:dyDescent="0.25">
      <c r="A10" s="3">
        <v>6</v>
      </c>
      <c r="B10" s="4">
        <v>46130</v>
      </c>
      <c r="C10" s="3" t="s">
        <v>20</v>
      </c>
      <c r="D10" s="3" t="s">
        <v>15</v>
      </c>
      <c r="E10" s="3" t="s">
        <v>13</v>
      </c>
      <c r="F10" s="6">
        <v>0</v>
      </c>
      <c r="G10" s="6">
        <v>120</v>
      </c>
      <c r="H10" s="6">
        <v>2505</v>
      </c>
    </row>
    <row r="11" spans="1:8" x14ac:dyDescent="0.25">
      <c r="A11" s="3">
        <v>7</v>
      </c>
      <c r="B11" s="4">
        <v>46134</v>
      </c>
      <c r="C11" s="3" t="s">
        <v>21</v>
      </c>
      <c r="D11" s="3" t="s">
        <v>17</v>
      </c>
      <c r="E11" s="3" t="s">
        <v>13</v>
      </c>
      <c r="F11" s="6">
        <v>0</v>
      </c>
      <c r="G11" s="6">
        <v>70</v>
      </c>
      <c r="H11" s="6">
        <v>2435</v>
      </c>
    </row>
    <row r="12" spans="1:8" x14ac:dyDescent="0.25">
      <c r="A12" s="3">
        <v>8</v>
      </c>
      <c r="B12" s="4">
        <v>46140</v>
      </c>
      <c r="C12" s="3" t="s">
        <v>22</v>
      </c>
      <c r="D12" s="3" t="s">
        <v>23</v>
      </c>
      <c r="E12" s="3" t="s">
        <v>10</v>
      </c>
      <c r="F12" s="6">
        <v>350</v>
      </c>
      <c r="G12" s="6">
        <v>0</v>
      </c>
      <c r="H12" s="6">
        <v>2785</v>
      </c>
    </row>
    <row r="13" spans="1:8" x14ac:dyDescent="0.25">
      <c r="A13" s="3">
        <v>9</v>
      </c>
      <c r="B13" s="4">
        <v>46144</v>
      </c>
      <c r="C13" s="3" t="s">
        <v>8</v>
      </c>
      <c r="D13" s="3" t="s">
        <v>9</v>
      </c>
      <c r="E13" s="3" t="s">
        <v>10</v>
      </c>
      <c r="F13" s="6">
        <v>2500</v>
      </c>
      <c r="G13" s="6">
        <v>0</v>
      </c>
      <c r="H13" s="6">
        <v>5285</v>
      </c>
    </row>
    <row r="14" spans="1:8" x14ac:dyDescent="0.25">
      <c r="A14" s="3">
        <v>10</v>
      </c>
      <c r="B14" s="4">
        <v>46146</v>
      </c>
      <c r="C14" s="3" t="s">
        <v>11</v>
      </c>
      <c r="D14" s="3" t="s">
        <v>12</v>
      </c>
      <c r="E14" s="3" t="s">
        <v>13</v>
      </c>
      <c r="F14" s="6">
        <v>0</v>
      </c>
      <c r="G14" s="6">
        <v>220</v>
      </c>
      <c r="H14" s="6">
        <v>5065</v>
      </c>
    </row>
    <row r="15" spans="1:8" x14ac:dyDescent="0.25">
      <c r="A15" s="3">
        <v>11</v>
      </c>
      <c r="B15" s="4">
        <v>46149</v>
      </c>
      <c r="C15" s="3" t="s">
        <v>24</v>
      </c>
      <c r="D15" s="3" t="s">
        <v>15</v>
      </c>
      <c r="E15" s="3" t="s">
        <v>13</v>
      </c>
      <c r="F15" s="6">
        <v>0</v>
      </c>
      <c r="G15" s="6">
        <v>55</v>
      </c>
      <c r="H15" s="6">
        <v>5010</v>
      </c>
    </row>
    <row r="16" spans="1:8" x14ac:dyDescent="0.25">
      <c r="A16" s="3">
        <v>12</v>
      </c>
      <c r="B16" s="4">
        <v>46153</v>
      </c>
      <c r="C16" s="3" t="s">
        <v>25</v>
      </c>
      <c r="D16" s="3" t="s">
        <v>26</v>
      </c>
      <c r="E16" s="3" t="s">
        <v>13</v>
      </c>
      <c r="F16" s="6">
        <v>0</v>
      </c>
      <c r="G16" s="6">
        <v>600</v>
      </c>
      <c r="H16" s="6">
        <v>4410</v>
      </c>
    </row>
    <row r="17" spans="1:8" x14ac:dyDescent="0.25">
      <c r="A17" s="3">
        <v>13</v>
      </c>
      <c r="B17" s="4">
        <v>46156</v>
      </c>
      <c r="C17" s="3" t="s">
        <v>27</v>
      </c>
      <c r="D17" s="3" t="s">
        <v>19</v>
      </c>
      <c r="E17" s="3" t="s">
        <v>10</v>
      </c>
      <c r="F17" s="6">
        <v>300</v>
      </c>
      <c r="G17" s="6">
        <v>0</v>
      </c>
      <c r="H17" s="6">
        <v>4710</v>
      </c>
    </row>
    <row r="18" spans="1:8" x14ac:dyDescent="0.25">
      <c r="A18" s="3">
        <v>14</v>
      </c>
      <c r="B18" s="4">
        <v>46160</v>
      </c>
      <c r="C18" s="3" t="s">
        <v>28</v>
      </c>
      <c r="D18" s="3" t="s">
        <v>29</v>
      </c>
      <c r="E18" s="3" t="s">
        <v>13</v>
      </c>
      <c r="F18" s="6">
        <v>0</v>
      </c>
      <c r="G18" s="6">
        <v>90</v>
      </c>
      <c r="H18" s="6">
        <v>4620</v>
      </c>
    </row>
    <row r="19" spans="1:8" x14ac:dyDescent="0.25">
      <c r="A19" s="3">
        <v>15</v>
      </c>
      <c r="B19" s="4">
        <v>46163</v>
      </c>
      <c r="C19" s="3" t="s">
        <v>17</v>
      </c>
      <c r="D19" s="3" t="s">
        <v>17</v>
      </c>
      <c r="E19" s="3" t="s">
        <v>13</v>
      </c>
      <c r="F19" s="6">
        <v>0</v>
      </c>
      <c r="G19" s="6">
        <v>75</v>
      </c>
      <c r="H19" s="6">
        <v>4545</v>
      </c>
    </row>
    <row r="20" spans="1:8" x14ac:dyDescent="0.25">
      <c r="A20" s="3">
        <v>16</v>
      </c>
      <c r="B20" s="4">
        <v>46169</v>
      </c>
      <c r="C20" s="3" t="s">
        <v>30</v>
      </c>
      <c r="D20" s="3" t="s">
        <v>31</v>
      </c>
      <c r="E20" s="3" t="s">
        <v>10</v>
      </c>
      <c r="F20" s="6">
        <v>280</v>
      </c>
      <c r="G20" s="6">
        <v>0</v>
      </c>
      <c r="H20" s="6">
        <v>4825</v>
      </c>
    </row>
    <row r="21" spans="1:8" x14ac:dyDescent="0.25">
      <c r="A21" s="3">
        <v>17</v>
      </c>
      <c r="B21" s="4">
        <v>46174</v>
      </c>
      <c r="C21" s="3" t="s">
        <v>8</v>
      </c>
      <c r="D21" s="3" t="s">
        <v>9</v>
      </c>
      <c r="E21" s="3" t="s">
        <v>10</v>
      </c>
      <c r="F21" s="6">
        <v>2500</v>
      </c>
      <c r="G21" s="6">
        <v>0</v>
      </c>
      <c r="H21" s="6">
        <v>7325</v>
      </c>
    </row>
    <row r="22" spans="1:8" x14ac:dyDescent="0.25">
      <c r="A22" s="3">
        <v>18</v>
      </c>
      <c r="B22" s="4">
        <v>46176</v>
      </c>
      <c r="C22" s="3" t="s">
        <v>11</v>
      </c>
      <c r="D22" s="3" t="s">
        <v>12</v>
      </c>
      <c r="E22" s="3" t="s">
        <v>13</v>
      </c>
      <c r="F22" s="6">
        <v>0</v>
      </c>
      <c r="G22" s="6">
        <v>200</v>
      </c>
      <c r="H22" s="6">
        <v>7125</v>
      </c>
    </row>
    <row r="23" spans="1:8" x14ac:dyDescent="0.25">
      <c r="A23" s="3">
        <v>19</v>
      </c>
      <c r="B23" s="4">
        <v>46179</v>
      </c>
      <c r="C23" s="3" t="s">
        <v>14</v>
      </c>
      <c r="D23" s="3" t="s">
        <v>15</v>
      </c>
      <c r="E23" s="3" t="s">
        <v>13</v>
      </c>
      <c r="F23" s="6">
        <v>0</v>
      </c>
      <c r="G23" s="6">
        <v>80</v>
      </c>
      <c r="H23" s="6">
        <v>7045</v>
      </c>
    </row>
    <row r="24" spans="1:8" x14ac:dyDescent="0.25">
      <c r="A24" s="3">
        <v>20</v>
      </c>
      <c r="B24" s="4">
        <v>46182</v>
      </c>
      <c r="C24" s="3" t="s">
        <v>32</v>
      </c>
      <c r="D24" s="3" t="s">
        <v>17</v>
      </c>
      <c r="E24" s="3" t="s">
        <v>13</v>
      </c>
      <c r="F24" s="6">
        <v>0</v>
      </c>
      <c r="G24" s="6">
        <v>100</v>
      </c>
      <c r="H24" s="6">
        <v>6945</v>
      </c>
    </row>
    <row r="25" spans="1:8" x14ac:dyDescent="0.25">
      <c r="A25" s="3">
        <v>21</v>
      </c>
      <c r="B25" s="4">
        <v>46186</v>
      </c>
      <c r="C25" s="3" t="s">
        <v>33</v>
      </c>
      <c r="D25" s="3" t="s">
        <v>23</v>
      </c>
      <c r="E25" s="3" t="s">
        <v>10</v>
      </c>
      <c r="F25" s="6">
        <v>650</v>
      </c>
      <c r="G25" s="6">
        <v>0</v>
      </c>
      <c r="H25" s="6">
        <v>7595</v>
      </c>
    </row>
    <row r="26" spans="1:8" x14ac:dyDescent="0.25">
      <c r="A26" s="3">
        <v>22</v>
      </c>
      <c r="B26" s="4">
        <v>46190</v>
      </c>
      <c r="C26" s="3" t="s">
        <v>34</v>
      </c>
      <c r="D26" s="3" t="s">
        <v>15</v>
      </c>
      <c r="E26" s="3" t="s">
        <v>13</v>
      </c>
      <c r="F26" s="6">
        <v>0</v>
      </c>
      <c r="G26" s="6">
        <v>130</v>
      </c>
      <c r="H26" s="6">
        <v>7465</v>
      </c>
    </row>
    <row r="27" spans="1:8" x14ac:dyDescent="0.25">
      <c r="A27" s="3">
        <v>23</v>
      </c>
      <c r="B27" s="4">
        <v>46195</v>
      </c>
      <c r="C27" s="3" t="s">
        <v>35</v>
      </c>
      <c r="D27" s="3" t="s">
        <v>36</v>
      </c>
      <c r="E27" s="3" t="s">
        <v>13</v>
      </c>
      <c r="F27" s="6">
        <v>0</v>
      </c>
      <c r="G27" s="6">
        <v>180</v>
      </c>
      <c r="H27" s="6">
        <v>7285</v>
      </c>
    </row>
    <row r="28" spans="1:8" x14ac:dyDescent="0.25">
      <c r="A28" s="3">
        <v>24</v>
      </c>
      <c r="B28" s="4">
        <v>46202</v>
      </c>
      <c r="C28" s="3" t="s">
        <v>37</v>
      </c>
      <c r="D28" s="3" t="s">
        <v>19</v>
      </c>
      <c r="E28" s="3" t="s">
        <v>10</v>
      </c>
      <c r="F28" s="6">
        <v>400</v>
      </c>
      <c r="G28" s="6">
        <v>0</v>
      </c>
      <c r="H28" s="6">
        <v>7685</v>
      </c>
    </row>
    <row r="29" spans="1:8" x14ac:dyDescent="0.25">
      <c r="A29" s="3">
        <v>25</v>
      </c>
      <c r="B29" s="4">
        <v>46205</v>
      </c>
      <c r="C29" s="3" t="s">
        <v>8</v>
      </c>
      <c r="D29" s="3" t="s">
        <v>9</v>
      </c>
      <c r="E29" s="3" t="s">
        <v>10</v>
      </c>
      <c r="F29" s="6">
        <v>2500</v>
      </c>
      <c r="G29" s="6">
        <v>0</v>
      </c>
      <c r="H29" s="6">
        <v>10185</v>
      </c>
    </row>
    <row r="30" spans="1:8" x14ac:dyDescent="0.25">
      <c r="A30" s="3">
        <v>26</v>
      </c>
      <c r="B30" s="4">
        <v>46208</v>
      </c>
      <c r="C30" s="3" t="s">
        <v>11</v>
      </c>
      <c r="D30" s="3" t="s">
        <v>12</v>
      </c>
      <c r="E30" s="3" t="s">
        <v>13</v>
      </c>
      <c r="F30" s="6">
        <v>0</v>
      </c>
      <c r="G30" s="6">
        <v>250</v>
      </c>
      <c r="H30" s="6">
        <v>9935</v>
      </c>
    </row>
    <row r="31" spans="1:8" x14ac:dyDescent="0.25">
      <c r="A31" s="3">
        <v>27</v>
      </c>
      <c r="B31" s="4">
        <v>46211</v>
      </c>
      <c r="C31" s="3" t="s">
        <v>25</v>
      </c>
      <c r="D31" s="3" t="s">
        <v>26</v>
      </c>
      <c r="E31" s="3" t="s">
        <v>13</v>
      </c>
      <c r="F31" s="6">
        <v>0</v>
      </c>
      <c r="G31" s="6">
        <v>600</v>
      </c>
      <c r="H31" s="6">
        <v>9335</v>
      </c>
    </row>
    <row r="32" spans="1:8" x14ac:dyDescent="0.25">
      <c r="A32" s="3">
        <v>28</v>
      </c>
      <c r="B32" s="4">
        <v>46215</v>
      </c>
      <c r="C32" s="3" t="s">
        <v>14</v>
      </c>
      <c r="D32" s="3" t="s">
        <v>15</v>
      </c>
      <c r="E32" s="3" t="s">
        <v>13</v>
      </c>
      <c r="F32" s="6">
        <v>0</v>
      </c>
      <c r="G32" s="6">
        <v>80</v>
      </c>
      <c r="H32" s="6">
        <v>9255</v>
      </c>
    </row>
    <row r="33" spans="1:8" x14ac:dyDescent="0.25">
      <c r="A33" s="3">
        <v>29</v>
      </c>
      <c r="B33" s="4">
        <v>46219</v>
      </c>
      <c r="C33" s="3" t="s">
        <v>38</v>
      </c>
      <c r="D33" s="3" t="s">
        <v>23</v>
      </c>
      <c r="E33" s="3" t="s">
        <v>10</v>
      </c>
      <c r="F33" s="6">
        <v>500</v>
      </c>
      <c r="G33" s="6">
        <v>0</v>
      </c>
      <c r="H33" s="6">
        <v>9755</v>
      </c>
    </row>
    <row r="34" spans="1:8" x14ac:dyDescent="0.25">
      <c r="A34" s="3">
        <v>30</v>
      </c>
      <c r="B34" s="4">
        <v>46223</v>
      </c>
      <c r="C34" s="3" t="s">
        <v>39</v>
      </c>
      <c r="D34" s="3" t="s">
        <v>17</v>
      </c>
      <c r="E34" s="3" t="s">
        <v>13</v>
      </c>
      <c r="F34" s="6">
        <v>0</v>
      </c>
      <c r="G34" s="6">
        <v>120</v>
      </c>
      <c r="H34" s="6">
        <v>9635</v>
      </c>
    </row>
    <row r="35" spans="1:8" x14ac:dyDescent="0.25">
      <c r="A35" s="3">
        <v>31</v>
      </c>
      <c r="B35" s="4">
        <v>46227</v>
      </c>
      <c r="C35" s="3" t="s">
        <v>40</v>
      </c>
      <c r="D35" s="3" t="s">
        <v>36</v>
      </c>
      <c r="E35" s="3" t="s">
        <v>13</v>
      </c>
      <c r="F35" s="6">
        <v>0</v>
      </c>
      <c r="G35" s="6">
        <v>150</v>
      </c>
      <c r="H35" s="6">
        <v>9485</v>
      </c>
    </row>
    <row r="36" spans="1:8" x14ac:dyDescent="0.25">
      <c r="A36" s="3">
        <v>32</v>
      </c>
      <c r="B36" s="4">
        <v>46233</v>
      </c>
      <c r="C36" s="3" t="s">
        <v>41</v>
      </c>
      <c r="D36" s="3" t="s">
        <v>19</v>
      </c>
      <c r="E36" s="3" t="s">
        <v>10</v>
      </c>
      <c r="F36" s="6">
        <v>350</v>
      </c>
      <c r="G36" s="6">
        <v>0</v>
      </c>
      <c r="H36" s="6">
        <v>9835</v>
      </c>
    </row>
    <row r="37" spans="1:8" x14ac:dyDescent="0.25">
      <c r="A37" s="3">
        <v>33</v>
      </c>
      <c r="B37" s="4">
        <v>46235</v>
      </c>
      <c r="C37" s="3" t="s">
        <v>8</v>
      </c>
      <c r="D37" s="3" t="s">
        <v>9</v>
      </c>
      <c r="E37" s="3" t="s">
        <v>10</v>
      </c>
      <c r="F37" s="6">
        <v>2500</v>
      </c>
      <c r="G37" s="6">
        <v>0</v>
      </c>
      <c r="H37" s="6">
        <v>12335</v>
      </c>
    </row>
    <row r="38" spans="1:8" x14ac:dyDescent="0.25">
      <c r="A38" s="3">
        <v>34</v>
      </c>
      <c r="B38" s="4">
        <v>46238</v>
      </c>
      <c r="C38" s="3" t="s">
        <v>11</v>
      </c>
      <c r="D38" s="3" t="s">
        <v>12</v>
      </c>
      <c r="E38" s="3" t="s">
        <v>13</v>
      </c>
      <c r="F38" s="6">
        <v>0</v>
      </c>
      <c r="G38" s="6">
        <v>230</v>
      </c>
      <c r="H38" s="6">
        <v>12105</v>
      </c>
    </row>
    <row r="39" spans="1:8" x14ac:dyDescent="0.25">
      <c r="A39" s="3">
        <v>35</v>
      </c>
      <c r="B39" s="4">
        <v>46241</v>
      </c>
      <c r="C39" s="3" t="s">
        <v>24</v>
      </c>
      <c r="D39" s="3" t="s">
        <v>15</v>
      </c>
      <c r="E39" s="3" t="s">
        <v>13</v>
      </c>
      <c r="F39" s="6">
        <v>0</v>
      </c>
      <c r="G39" s="6">
        <v>55</v>
      </c>
      <c r="H39" s="6">
        <v>12050</v>
      </c>
    </row>
    <row r="40" spans="1:8" x14ac:dyDescent="0.25">
      <c r="A40" s="3">
        <v>36</v>
      </c>
      <c r="B40" s="4">
        <v>46244</v>
      </c>
      <c r="C40" s="3" t="s">
        <v>25</v>
      </c>
      <c r="D40" s="3" t="s">
        <v>26</v>
      </c>
      <c r="E40" s="3" t="s">
        <v>13</v>
      </c>
      <c r="F40" s="6">
        <v>0</v>
      </c>
      <c r="G40" s="6">
        <v>600</v>
      </c>
      <c r="H40" s="6">
        <v>11450</v>
      </c>
    </row>
    <row r="41" spans="1:8" x14ac:dyDescent="0.25">
      <c r="A41" s="3">
        <v>37</v>
      </c>
      <c r="B41" s="4">
        <v>46248</v>
      </c>
      <c r="C41" s="3" t="s">
        <v>42</v>
      </c>
      <c r="D41" s="3" t="s">
        <v>23</v>
      </c>
      <c r="E41" s="3" t="s">
        <v>10</v>
      </c>
      <c r="F41" s="6">
        <v>700</v>
      </c>
      <c r="G41" s="6">
        <v>0</v>
      </c>
      <c r="H41" s="6">
        <v>12150</v>
      </c>
    </row>
    <row r="42" spans="1:8" x14ac:dyDescent="0.25">
      <c r="A42" s="3">
        <v>38</v>
      </c>
      <c r="B42" s="4">
        <v>46252</v>
      </c>
      <c r="C42" s="3" t="s">
        <v>34</v>
      </c>
      <c r="D42" s="3" t="s">
        <v>15</v>
      </c>
      <c r="E42" s="3" t="s">
        <v>13</v>
      </c>
      <c r="F42" s="6">
        <v>0</v>
      </c>
      <c r="G42" s="6">
        <v>140</v>
      </c>
      <c r="H42" s="6">
        <v>12010</v>
      </c>
    </row>
    <row r="43" spans="1:8" x14ac:dyDescent="0.25">
      <c r="A43" s="3">
        <v>39</v>
      </c>
      <c r="B43" s="4">
        <v>46256</v>
      </c>
      <c r="C43" s="3" t="s">
        <v>32</v>
      </c>
      <c r="D43" s="3" t="s">
        <v>17</v>
      </c>
      <c r="E43" s="3" t="s">
        <v>13</v>
      </c>
      <c r="F43" s="6">
        <v>0</v>
      </c>
      <c r="G43" s="6">
        <v>110</v>
      </c>
      <c r="H43" s="6">
        <v>11900</v>
      </c>
    </row>
    <row r="44" spans="1:8" x14ac:dyDescent="0.25">
      <c r="A44" s="3">
        <v>40</v>
      </c>
      <c r="B44" s="4">
        <v>46262</v>
      </c>
      <c r="C44" s="3" t="s">
        <v>37</v>
      </c>
      <c r="D44" s="3" t="s">
        <v>19</v>
      </c>
      <c r="E44" s="3" t="s">
        <v>10</v>
      </c>
      <c r="F44" s="6">
        <v>450</v>
      </c>
      <c r="G44" s="6">
        <v>0</v>
      </c>
      <c r="H44" s="6">
        <v>12350</v>
      </c>
    </row>
    <row r="45" spans="1:8" x14ac:dyDescent="0.25">
      <c r="A45" s="3">
        <v>41</v>
      </c>
      <c r="B45" s="4">
        <v>46267</v>
      </c>
      <c r="C45" s="3" t="s">
        <v>8</v>
      </c>
      <c r="D45" s="3" t="s">
        <v>9</v>
      </c>
      <c r="E45" s="3" t="s">
        <v>10</v>
      </c>
      <c r="F45" s="6">
        <v>2500</v>
      </c>
      <c r="G45" s="6">
        <v>0</v>
      </c>
      <c r="H45" s="6">
        <v>14850</v>
      </c>
    </row>
    <row r="46" spans="1:8" x14ac:dyDescent="0.25">
      <c r="A46" s="3">
        <v>42</v>
      </c>
      <c r="B46" s="4">
        <v>46269</v>
      </c>
      <c r="C46" s="3" t="s">
        <v>11</v>
      </c>
      <c r="D46" s="3" t="s">
        <v>12</v>
      </c>
      <c r="E46" s="3" t="s">
        <v>13</v>
      </c>
      <c r="F46" s="6">
        <v>0</v>
      </c>
      <c r="G46" s="6">
        <v>240</v>
      </c>
      <c r="H46" s="6">
        <v>14610</v>
      </c>
    </row>
    <row r="47" spans="1:8" x14ac:dyDescent="0.25">
      <c r="A47" s="3">
        <v>43</v>
      </c>
      <c r="B47" s="4">
        <v>46271</v>
      </c>
      <c r="C47" s="3" t="s">
        <v>14</v>
      </c>
      <c r="D47" s="3" t="s">
        <v>15</v>
      </c>
      <c r="E47" s="3" t="s">
        <v>13</v>
      </c>
      <c r="F47" s="6">
        <v>0</v>
      </c>
      <c r="G47" s="6">
        <v>80</v>
      </c>
      <c r="H47" s="6">
        <v>14530</v>
      </c>
    </row>
    <row r="48" spans="1:8" x14ac:dyDescent="0.25">
      <c r="A48" s="3">
        <v>44</v>
      </c>
      <c r="B48" s="4">
        <v>46274</v>
      </c>
      <c r="C48" s="3" t="s">
        <v>17</v>
      </c>
      <c r="D48" s="3" t="s">
        <v>17</v>
      </c>
      <c r="E48" s="3" t="s">
        <v>13</v>
      </c>
      <c r="F48" s="6">
        <v>0</v>
      </c>
      <c r="G48" s="6">
        <v>90</v>
      </c>
      <c r="H48" s="6">
        <v>14440</v>
      </c>
    </row>
    <row r="49" spans="1:8" x14ac:dyDescent="0.25">
      <c r="A49" s="3">
        <v>45</v>
      </c>
      <c r="B49" s="4">
        <v>46277</v>
      </c>
      <c r="C49" s="3" t="s">
        <v>43</v>
      </c>
      <c r="D49" s="3" t="s">
        <v>23</v>
      </c>
      <c r="E49" s="3" t="s">
        <v>10</v>
      </c>
      <c r="F49" s="6">
        <v>600</v>
      </c>
      <c r="G49" s="6">
        <v>0</v>
      </c>
      <c r="H49" s="6">
        <v>15040</v>
      </c>
    </row>
    <row r="50" spans="1:8" x14ac:dyDescent="0.25">
      <c r="A50" s="3">
        <v>46</v>
      </c>
      <c r="B50" s="4">
        <v>46281</v>
      </c>
      <c r="C50" s="3" t="s">
        <v>34</v>
      </c>
      <c r="D50" s="3" t="s">
        <v>15</v>
      </c>
      <c r="E50" s="3" t="s">
        <v>13</v>
      </c>
      <c r="F50" s="6">
        <v>0</v>
      </c>
      <c r="G50" s="6">
        <v>135</v>
      </c>
      <c r="H50" s="6">
        <v>14905</v>
      </c>
    </row>
    <row r="51" spans="1:8" x14ac:dyDescent="0.25">
      <c r="A51" s="3">
        <v>47</v>
      </c>
      <c r="B51" s="4">
        <v>46285</v>
      </c>
      <c r="C51" s="3" t="s">
        <v>40</v>
      </c>
      <c r="D51" s="3" t="s">
        <v>36</v>
      </c>
      <c r="E51" s="3" t="s">
        <v>13</v>
      </c>
      <c r="F51" s="6">
        <v>0</v>
      </c>
      <c r="G51" s="6">
        <v>180</v>
      </c>
      <c r="H51" s="6">
        <v>14725</v>
      </c>
    </row>
    <row r="52" spans="1:8" x14ac:dyDescent="0.25">
      <c r="A52" s="3">
        <v>48</v>
      </c>
      <c r="B52" s="4">
        <v>46288</v>
      </c>
      <c r="C52" s="3" t="s">
        <v>41</v>
      </c>
      <c r="D52" s="3" t="s">
        <v>19</v>
      </c>
      <c r="E52" s="3" t="s">
        <v>10</v>
      </c>
      <c r="F52" s="6">
        <v>400</v>
      </c>
      <c r="G52" s="6">
        <v>0</v>
      </c>
      <c r="H52" s="6">
        <v>15125</v>
      </c>
    </row>
    <row r="53" spans="1:8" x14ac:dyDescent="0.25">
      <c r="A53" s="3">
        <v>49</v>
      </c>
      <c r="B53" s="4">
        <v>46291</v>
      </c>
      <c r="C53" s="3" t="s">
        <v>44</v>
      </c>
      <c r="D53" s="3" t="s">
        <v>45</v>
      </c>
      <c r="E53" s="3" t="s">
        <v>13</v>
      </c>
      <c r="F53" s="6">
        <v>0</v>
      </c>
      <c r="G53" s="6">
        <v>120</v>
      </c>
      <c r="H53" s="6">
        <v>15005</v>
      </c>
    </row>
    <row r="54" spans="1:8" x14ac:dyDescent="0.25">
      <c r="A54" s="3">
        <v>50</v>
      </c>
      <c r="B54" s="4">
        <v>46295</v>
      </c>
      <c r="C54" s="3" t="s">
        <v>30</v>
      </c>
      <c r="D54" s="3" t="s">
        <v>31</v>
      </c>
      <c r="E54" s="3" t="s">
        <v>10</v>
      </c>
      <c r="F54" s="6">
        <v>300</v>
      </c>
      <c r="G54" s="6">
        <v>0</v>
      </c>
      <c r="H54" s="6">
        <v>15305</v>
      </c>
    </row>
  </sheetData>
  <mergeCells count="1">
    <mergeCell ref="A1:H2"/>
  </mergeCells>
  <dataValidations count="2">
    <dataValidation type="list" allowBlank="1" showInputMessage="1" showErrorMessage="1" sqref="E5:E54" xr:uid="{D501B2DD-E4CF-4CC3-A5F7-67658CC9AEF7}">
      <formula1>TIPO</formula1>
    </dataValidation>
    <dataValidation type="list" allowBlank="1" showInputMessage="1" showErrorMessage="1" sqref="D5:D54" xr:uid="{4B4DE088-8F42-498C-966B-212F603A38DE}">
      <formula1>ListaCategorias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B5EEF-A232-435F-B82C-0CE444F96DC9}">
  <dimension ref="A1:C18"/>
  <sheetViews>
    <sheetView workbookViewId="0">
      <selection activeCell="E17" sqref="E17"/>
    </sheetView>
  </sheetViews>
  <sheetFormatPr baseColWidth="10" defaultRowHeight="15" x14ac:dyDescent="0.25"/>
  <cols>
    <col min="1" max="1" width="6.7109375" style="5" customWidth="1"/>
    <col min="2" max="2" width="17.28515625" style="5" customWidth="1"/>
    <col min="3" max="3" width="19" style="5" customWidth="1"/>
  </cols>
  <sheetData>
    <row r="1" spans="1:3" x14ac:dyDescent="0.25">
      <c r="A1" s="8" t="s">
        <v>54</v>
      </c>
      <c r="B1" s="8"/>
      <c r="C1" s="8"/>
    </row>
    <row r="2" spans="1:3" x14ac:dyDescent="0.25">
      <c r="A2" s="20"/>
      <c r="B2" s="20"/>
      <c r="C2" s="20"/>
    </row>
    <row r="3" spans="1:3" x14ac:dyDescent="0.25">
      <c r="A3" s="17" t="s">
        <v>47</v>
      </c>
      <c r="B3" s="17" t="s">
        <v>4</v>
      </c>
      <c r="C3" s="17" t="s">
        <v>48</v>
      </c>
    </row>
    <row r="4" spans="1:3" x14ac:dyDescent="0.25">
      <c r="A4" s="3">
        <v>1</v>
      </c>
      <c r="B4" s="3" t="s">
        <v>10</v>
      </c>
      <c r="C4" s="3" t="s">
        <v>9</v>
      </c>
    </row>
    <row r="5" spans="1:3" x14ac:dyDescent="0.25">
      <c r="A5" s="3">
        <v>2</v>
      </c>
      <c r="B5" s="3" t="s">
        <v>10</v>
      </c>
      <c r="C5" s="3" t="s">
        <v>49</v>
      </c>
    </row>
    <row r="6" spans="1:3" x14ac:dyDescent="0.25">
      <c r="A6" s="3">
        <v>3</v>
      </c>
      <c r="B6" s="3" t="s">
        <v>10</v>
      </c>
      <c r="C6" s="3" t="s">
        <v>50</v>
      </c>
    </row>
    <row r="7" spans="1:3" x14ac:dyDescent="0.25">
      <c r="A7" s="3">
        <v>4</v>
      </c>
      <c r="B7" s="3" t="s">
        <v>10</v>
      </c>
      <c r="C7" s="3" t="s">
        <v>31</v>
      </c>
    </row>
    <row r="8" spans="1:3" x14ac:dyDescent="0.25">
      <c r="A8" s="3">
        <v>5</v>
      </c>
      <c r="B8" s="3" t="s">
        <v>10</v>
      </c>
      <c r="C8" s="3" t="s">
        <v>23</v>
      </c>
    </row>
    <row r="9" spans="1:3" x14ac:dyDescent="0.25">
      <c r="A9" s="3">
        <v>6</v>
      </c>
      <c r="B9" s="3" t="s">
        <v>13</v>
      </c>
      <c r="C9" s="3" t="s">
        <v>12</v>
      </c>
    </row>
    <row r="10" spans="1:3" x14ac:dyDescent="0.25">
      <c r="A10" s="3">
        <v>7</v>
      </c>
      <c r="B10" s="3" t="s">
        <v>13</v>
      </c>
      <c r="C10" s="3" t="s">
        <v>17</v>
      </c>
    </row>
    <row r="11" spans="1:3" x14ac:dyDescent="0.25">
      <c r="A11" s="3">
        <v>8</v>
      </c>
      <c r="B11" s="3" t="s">
        <v>13</v>
      </c>
      <c r="C11" s="3" t="s">
        <v>29</v>
      </c>
    </row>
    <row r="12" spans="1:3" x14ac:dyDescent="0.25">
      <c r="A12" s="3">
        <v>9</v>
      </c>
      <c r="B12" s="3" t="s">
        <v>13</v>
      </c>
      <c r="C12" s="3" t="s">
        <v>26</v>
      </c>
    </row>
    <row r="13" spans="1:3" x14ac:dyDescent="0.25">
      <c r="A13" s="3">
        <v>10</v>
      </c>
      <c r="B13" s="3" t="s">
        <v>13</v>
      </c>
      <c r="C13" s="3" t="s">
        <v>51</v>
      </c>
    </row>
    <row r="14" spans="1:3" x14ac:dyDescent="0.25">
      <c r="A14" s="3">
        <v>11</v>
      </c>
      <c r="B14" s="3" t="s">
        <v>13</v>
      </c>
      <c r="C14" s="3" t="s">
        <v>15</v>
      </c>
    </row>
    <row r="15" spans="1:3" x14ac:dyDescent="0.25">
      <c r="A15" s="3">
        <v>12</v>
      </c>
      <c r="B15" s="3" t="s">
        <v>13</v>
      </c>
      <c r="C15" s="3" t="s">
        <v>52</v>
      </c>
    </row>
    <row r="16" spans="1:3" x14ac:dyDescent="0.25">
      <c r="A16" s="18">
        <v>13</v>
      </c>
      <c r="B16" s="18" t="s">
        <v>13</v>
      </c>
      <c r="C16" s="18" t="s">
        <v>36</v>
      </c>
    </row>
    <row r="17" spans="1:3" x14ac:dyDescent="0.25">
      <c r="A17" s="18">
        <v>14</v>
      </c>
      <c r="B17" s="18" t="s">
        <v>13</v>
      </c>
      <c r="C17" s="18" t="s">
        <v>45</v>
      </c>
    </row>
    <row r="18" spans="1:3" x14ac:dyDescent="0.25">
      <c r="A18" s="18">
        <v>15</v>
      </c>
      <c r="B18" s="18" t="s">
        <v>13</v>
      </c>
      <c r="C18" s="18" t="s">
        <v>53</v>
      </c>
    </row>
  </sheetData>
  <mergeCells count="1">
    <mergeCell ref="A1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2F95-A333-40AE-8628-DC3B48A2E9BF}">
  <dimension ref="A1:J16"/>
  <sheetViews>
    <sheetView tabSelected="1" workbookViewId="0">
      <selection activeCell="B4" sqref="B4"/>
    </sheetView>
  </sheetViews>
  <sheetFormatPr baseColWidth="10" defaultRowHeight="15" x14ac:dyDescent="0.25"/>
  <cols>
    <col min="1" max="1" width="17.28515625" customWidth="1"/>
    <col min="2" max="2" width="19" customWidth="1"/>
    <col min="4" max="4" width="13.28515625" customWidth="1"/>
    <col min="9" max="9" width="13.42578125" customWidth="1"/>
    <col min="10" max="10" width="17.28515625" customWidth="1"/>
  </cols>
  <sheetData>
    <row r="1" spans="1:10" x14ac:dyDescent="0.25">
      <c r="A1" s="7" t="s">
        <v>72</v>
      </c>
      <c r="B1" s="7"/>
      <c r="D1" s="7" t="s">
        <v>73</v>
      </c>
      <c r="E1" s="7"/>
      <c r="F1" s="7"/>
      <c r="G1" s="7"/>
      <c r="I1" s="7" t="s">
        <v>74</v>
      </c>
      <c r="J1" s="7"/>
    </row>
    <row r="2" spans="1:10" x14ac:dyDescent="0.25">
      <c r="A2" s="19"/>
      <c r="B2" s="19"/>
      <c r="D2" s="19"/>
      <c r="E2" s="19"/>
      <c r="F2" s="19"/>
      <c r="G2" s="19"/>
      <c r="I2" s="19"/>
      <c r="J2" s="19"/>
    </row>
    <row r="3" spans="1:10" x14ac:dyDescent="0.25">
      <c r="A3" s="17" t="s">
        <v>48</v>
      </c>
      <c r="B3" s="17" t="s">
        <v>55</v>
      </c>
      <c r="C3" s="5"/>
      <c r="D3" s="17" t="s">
        <v>56</v>
      </c>
      <c r="E3" s="17" t="s">
        <v>57</v>
      </c>
      <c r="F3" s="17" t="s">
        <v>58</v>
      </c>
      <c r="G3" s="17" t="s">
        <v>59</v>
      </c>
      <c r="H3" s="5"/>
      <c r="I3" s="17" t="s">
        <v>3</v>
      </c>
      <c r="J3" s="17" t="s">
        <v>55</v>
      </c>
    </row>
    <row r="4" spans="1:10" x14ac:dyDescent="0.25">
      <c r="A4" s="3" t="s">
        <v>12</v>
      </c>
      <c r="B4" s="21">
        <f>SUMIFS([1]REGISTRO!$G:$G,[1]REGISTRO!$D:$D,A4,[1]REGISTRO!$E:$E,"Gasto")</f>
        <v>1320</v>
      </c>
      <c r="C4" s="5"/>
      <c r="D4" s="3" t="s">
        <v>60</v>
      </c>
      <c r="E4" s="3">
        <v>1</v>
      </c>
      <c r="F4" s="3" cm="1">
        <f t="array" ref="F4">SUMPRODUCT((MONTH([1]REGISTRO!$B$5:$B$1000)=E4)*([1]REGISTRO!$E$5:$E$1000="Ingreso")*[1]REGISTRO!$F$5:$F$1000)</f>
        <v>0</v>
      </c>
      <c r="G4" s="3" cm="1">
        <f t="array" ref="G4">SUMPRODUCT((MONTH([1]REGISTRO!$B$5:$B$1000)=E4)*([1]REGISTRO!$E$5:$E$1000="Gasto")*[1]REGISTRO!$G$5:$G$1000)</f>
        <v>0</v>
      </c>
      <c r="H4" s="5"/>
      <c r="I4" s="18" t="str" cm="1">
        <f t="array" ref="I4:J8">_xlfn.TAKE(_xlfn.SORTBY(A4:B13,B4:B13,-1),5)</f>
        <v>Vivienda</v>
      </c>
      <c r="J4" s="18">
        <v>1800</v>
      </c>
    </row>
    <row r="5" spans="1:10" x14ac:dyDescent="0.25">
      <c r="A5" s="3" t="s">
        <v>17</v>
      </c>
      <c r="B5" s="21">
        <f>SUMIFS([1]REGISTRO!$G:$G,[1]REGISTRO!$D:$D,A5,[1]REGISTRO!$E:$E,"Gasto")</f>
        <v>630</v>
      </c>
      <c r="C5" s="5"/>
      <c r="D5" s="3" t="s">
        <v>61</v>
      </c>
      <c r="E5" s="3">
        <v>2</v>
      </c>
      <c r="F5" s="3" cm="1">
        <f t="array" ref="F5">SUMPRODUCT((MONTH([1]REGISTRO!$B$5:$B$1000)=E5)*([1]REGISTRO!$E$5:$E$1000="Ingreso")*[1]REGISTRO!$F$5:$F$1000)</f>
        <v>0</v>
      </c>
      <c r="G5" s="3" cm="1">
        <f t="array" ref="G5">SUMPRODUCT((MONTH([1]REGISTRO!$B$5:$B$1000)=E5)*([1]REGISTRO!$E$5:$E$1000="Gasto")*[1]REGISTRO!$G$5:$G$1000)</f>
        <v>0</v>
      </c>
      <c r="H5" s="5"/>
      <c r="I5" s="18" t="str">
        <v>Alimentación</v>
      </c>
      <c r="J5" s="18">
        <v>1320</v>
      </c>
    </row>
    <row r="6" spans="1:10" x14ac:dyDescent="0.25">
      <c r="A6" s="3" t="s">
        <v>29</v>
      </c>
      <c r="B6" s="21">
        <f>SUMIFS([1]REGISTRO!$G:$G,[1]REGISTRO!$D:$D,A6,[1]REGISTRO!$E:$E,"Gasto")</f>
        <v>90</v>
      </c>
      <c r="C6" s="5"/>
      <c r="D6" s="3" t="s">
        <v>62</v>
      </c>
      <c r="E6" s="3">
        <v>3</v>
      </c>
      <c r="F6" s="3" cm="1">
        <f t="array" ref="F6">SUMPRODUCT((MONTH([1]REGISTRO!$B$5:$B$1000)=E6)*([1]REGISTRO!$E$5:$E$1000="Ingreso")*[1]REGISTRO!$F$5:$F$1000)</f>
        <v>0</v>
      </c>
      <c r="G6" s="3" cm="1">
        <f t="array" ref="G6">SUMPRODUCT((MONTH([1]REGISTRO!$B$5:$B$1000)=E6)*([1]REGISTRO!$E$5:$E$1000="Gasto")*[1]REGISTRO!$G$5:$G$1000)</f>
        <v>0</v>
      </c>
      <c r="H6" s="5"/>
      <c r="I6" s="18" t="str">
        <v>Servicios</v>
      </c>
      <c r="J6" s="18">
        <v>955</v>
      </c>
    </row>
    <row r="7" spans="1:10" x14ac:dyDescent="0.25">
      <c r="A7" s="3" t="s">
        <v>26</v>
      </c>
      <c r="B7" s="21">
        <f>SUMIFS([1]REGISTRO!$G:$G,[1]REGISTRO!$D:$D,A7,[1]REGISTRO!$E:$E,"Gasto")</f>
        <v>1800</v>
      </c>
      <c r="C7" s="5"/>
      <c r="D7" s="3" t="s">
        <v>63</v>
      </c>
      <c r="E7" s="3">
        <v>4</v>
      </c>
      <c r="F7" s="3" cm="1">
        <f t="array" ref="F7">SUMPRODUCT((MONTH([1]REGISTRO!$B$5:$B$1000)=E7)*([1]REGISTRO!$E$5:$E$1000="Ingreso")*[1]REGISTRO!$F$5:$F$1000)</f>
        <v>3300</v>
      </c>
      <c r="G7" s="3" cm="1">
        <f t="array" ref="G7">SUMPRODUCT((MONTH([1]REGISTRO!$B$5:$B$1000)=E7)*([1]REGISTRO!$E$5:$E$1000="Gasto")*[1]REGISTRO!$G$5:$G$1000)</f>
        <v>515</v>
      </c>
      <c r="H7" s="5"/>
      <c r="I7" s="18" t="str">
        <v>Transporte</v>
      </c>
      <c r="J7" s="18">
        <v>630</v>
      </c>
    </row>
    <row r="8" spans="1:10" x14ac:dyDescent="0.25">
      <c r="A8" s="3" t="s">
        <v>51</v>
      </c>
      <c r="B8" s="21">
        <f>SUMIFS([1]REGISTRO!$G:$G,[1]REGISTRO!$D:$D,A8,[1]REGISTRO!$E:$E,"Gasto")</f>
        <v>0</v>
      </c>
      <c r="C8" s="5"/>
      <c r="D8" s="3" t="s">
        <v>64</v>
      </c>
      <c r="E8" s="3">
        <v>5</v>
      </c>
      <c r="F8" s="3" cm="1">
        <f t="array" ref="F8">SUMPRODUCT((MONTH([1]REGISTRO!$B$5:$B$1000)=E8)*([1]REGISTRO!$E$5:$E$1000="Ingreso")*[1]REGISTRO!$F$5:$F$1000)</f>
        <v>3080</v>
      </c>
      <c r="G8" s="3" cm="1">
        <f t="array" ref="G8">SUMPRODUCT((MONTH([1]REGISTRO!$B$5:$B$1000)=E8)*([1]REGISTRO!$E$5:$E$1000="Gasto")*[1]REGISTRO!$G$5:$G$1000)</f>
        <v>1040</v>
      </c>
      <c r="H8" s="5"/>
      <c r="I8" s="18" t="str">
        <v>Personal</v>
      </c>
      <c r="J8" s="18">
        <v>510</v>
      </c>
    </row>
    <row r="9" spans="1:10" x14ac:dyDescent="0.25">
      <c r="A9" s="3" t="s">
        <v>15</v>
      </c>
      <c r="B9" s="21">
        <f>SUMIFS([1]REGISTRO!$G:$G,[1]REGISTRO!$D:$D,A9,[1]REGISTRO!$E:$E,"Gasto")</f>
        <v>955</v>
      </c>
      <c r="C9" s="5"/>
      <c r="D9" s="3" t="s">
        <v>65</v>
      </c>
      <c r="E9" s="3">
        <v>6</v>
      </c>
      <c r="F9" s="3" cm="1">
        <f t="array" ref="F9">SUMPRODUCT((MONTH([1]REGISTRO!$B$5:$B$1000)=E9)*([1]REGISTRO!$E$5:$E$1000="Ingreso")*[1]REGISTRO!$F$5:$F$1000)</f>
        <v>3550</v>
      </c>
      <c r="G9" s="3" cm="1">
        <f t="array" ref="G9">SUMPRODUCT((MONTH([1]REGISTRO!$B$5:$B$1000)=E9)*([1]REGISTRO!$E$5:$E$1000="Gasto")*[1]REGISTRO!$G$5:$G$1000)</f>
        <v>690</v>
      </c>
      <c r="H9" s="5"/>
      <c r="I9" s="5"/>
      <c r="J9" s="5"/>
    </row>
    <row r="10" spans="1:10" x14ac:dyDescent="0.25">
      <c r="A10" s="3" t="s">
        <v>52</v>
      </c>
      <c r="B10" s="21">
        <f>SUMIFS([1]REGISTRO!$G:$G,[1]REGISTRO!$D:$D,A10,[1]REGISTRO!$E:$E,"Gasto")</f>
        <v>0</v>
      </c>
      <c r="C10" s="5"/>
      <c r="D10" s="3" t="s">
        <v>66</v>
      </c>
      <c r="E10" s="3">
        <v>7</v>
      </c>
      <c r="F10" s="3" cm="1">
        <f t="array" ref="F10">SUMPRODUCT((MONTH([1]REGISTRO!$B$5:$B$1000)=E10)*([1]REGISTRO!$E$5:$E$1000="Ingreso")*[1]REGISTRO!$F$5:$F$1000)</f>
        <v>3350</v>
      </c>
      <c r="G10" s="3" cm="1">
        <f t="array" ref="G10">SUMPRODUCT((MONTH([1]REGISTRO!$B$5:$B$1000)=E10)*([1]REGISTRO!$E$5:$E$1000="Gasto")*[1]REGISTRO!$G$5:$G$1000)</f>
        <v>1200</v>
      </c>
      <c r="H10" s="5"/>
      <c r="I10" s="5"/>
      <c r="J10" s="5"/>
    </row>
    <row r="11" spans="1:10" x14ac:dyDescent="0.25">
      <c r="A11" s="3" t="s">
        <v>36</v>
      </c>
      <c r="B11" s="21">
        <f>SUMIFS([1]REGISTRO!$G:$G,[1]REGISTRO!$D:$D,A11,[1]REGISTRO!$E:$E,"Gasto")</f>
        <v>510</v>
      </c>
      <c r="C11" s="5"/>
      <c r="D11" s="3" t="s">
        <v>67</v>
      </c>
      <c r="E11" s="3">
        <v>8</v>
      </c>
      <c r="F11" s="3" cm="1">
        <f t="array" ref="F11">SUMPRODUCT((MONTH([1]REGISTRO!$B$5:$B$1000)=E11)*([1]REGISTRO!$E$5:$E$1000="Ingreso")*[1]REGISTRO!$F$5:$F$1000)</f>
        <v>3650</v>
      </c>
      <c r="G11" s="3" cm="1">
        <f t="array" ref="G11">SUMPRODUCT((MONTH([1]REGISTRO!$B$5:$B$1000)=E11)*([1]REGISTRO!$E$5:$E$1000="Gasto")*[1]REGISTRO!$G$5:$G$1000)</f>
        <v>1135</v>
      </c>
      <c r="H11" s="5"/>
      <c r="I11" s="5"/>
      <c r="J11" s="5"/>
    </row>
    <row r="12" spans="1:10" x14ac:dyDescent="0.25">
      <c r="A12" s="18" t="s">
        <v>45</v>
      </c>
      <c r="B12" s="21">
        <f>SUMIFS([1]REGISTRO!$G:$G,[1]REGISTRO!$D:$D,A12,[1]REGISTRO!$E:$E,"Gasto")</f>
        <v>120</v>
      </c>
      <c r="C12" s="5"/>
      <c r="D12" s="3" t="s">
        <v>68</v>
      </c>
      <c r="E12" s="3">
        <v>9</v>
      </c>
      <c r="F12" s="3" cm="1">
        <f t="array" ref="F12">SUMPRODUCT((MONTH([1]REGISTRO!$B$5:$B$1000)=E12)*([1]REGISTRO!$E$5:$E$1000="Ingreso")*[1]REGISTRO!$F$5:$F$1000)</f>
        <v>3800</v>
      </c>
      <c r="G12" s="3" cm="1">
        <f t="array" ref="G12">SUMPRODUCT((MONTH([1]REGISTRO!$B$5:$B$1000)=E12)*([1]REGISTRO!$E$5:$E$1000="Gasto")*[1]REGISTRO!$G$5:$G$1000)</f>
        <v>845</v>
      </c>
      <c r="H12" s="5"/>
      <c r="I12" s="5"/>
      <c r="J12" s="5"/>
    </row>
    <row r="13" spans="1:10" x14ac:dyDescent="0.25">
      <c r="A13" s="18" t="s">
        <v>53</v>
      </c>
      <c r="B13" s="21">
        <f>SUMIFS([1]REGISTRO!$G:$G,[1]REGISTRO!$D:$D,A13,[1]REGISTRO!$E:$E,"Gasto")</f>
        <v>0</v>
      </c>
      <c r="C13" s="5"/>
      <c r="D13" s="3" t="s">
        <v>69</v>
      </c>
      <c r="E13" s="3">
        <v>10</v>
      </c>
      <c r="F13" s="3" cm="1">
        <f t="array" ref="F13">SUMPRODUCT((MONTH([1]REGISTRO!$B$5:$B$1000)=E13)*([1]REGISTRO!$E$5:$E$1000="Ingreso")*[1]REGISTRO!$F$5:$F$1000)</f>
        <v>0</v>
      </c>
      <c r="G13" s="3" cm="1">
        <f t="array" ref="G13">SUMPRODUCT((MONTH([1]REGISTRO!$B$5:$B$1000)=E13)*([1]REGISTRO!$E$5:$E$1000="Gasto")*[1]REGISTRO!$G$5:$G$1000)</f>
        <v>0</v>
      </c>
      <c r="H13" s="5"/>
      <c r="I13" s="5"/>
      <c r="J13" s="5"/>
    </row>
    <row r="14" spans="1:10" x14ac:dyDescent="0.25">
      <c r="A14" s="5"/>
      <c r="B14" s="5"/>
      <c r="C14" s="5"/>
      <c r="D14" s="3" t="s">
        <v>70</v>
      </c>
      <c r="E14" s="3">
        <v>11</v>
      </c>
      <c r="F14" s="3" cm="1">
        <f t="array" ref="F14">SUMPRODUCT((MONTH([1]REGISTRO!$B$5:$B$1000)=E14)*([1]REGISTRO!$E$5:$E$1000="Ingreso")*[1]REGISTRO!$F$5:$F$1000)</f>
        <v>0</v>
      </c>
      <c r="G14" s="3" cm="1">
        <f t="array" ref="G14">SUMPRODUCT((MONTH([1]REGISTRO!$B$5:$B$1000)=E14)*([1]REGISTRO!$E$5:$E$1000="Gasto")*[1]REGISTRO!$G$5:$G$1000)</f>
        <v>0</v>
      </c>
      <c r="H14" s="5"/>
      <c r="I14" s="5"/>
      <c r="J14" s="5"/>
    </row>
    <row r="15" spans="1:10" x14ac:dyDescent="0.25">
      <c r="A15" s="5"/>
      <c r="B15" s="5"/>
      <c r="C15" s="5"/>
      <c r="D15" s="3" t="s">
        <v>71</v>
      </c>
      <c r="E15" s="3">
        <v>12</v>
      </c>
      <c r="F15" s="3" cm="1">
        <f t="array" ref="F15">SUMPRODUCT((MONTH([1]REGISTRO!$B$5:$B$1000)=E15)*([1]REGISTRO!$E$5:$E$1000="Ingreso")*[1]REGISTRO!$F$5:$F$1000)</f>
        <v>0</v>
      </c>
      <c r="G15" s="3" cm="1">
        <f t="array" ref="G15">SUMPRODUCT((MONTH([1]REGISTRO!$B$5:$B$1000)=E15)*([1]REGISTRO!$E$5:$E$1000="Gasto")*[1]REGISTRO!$G$5:$G$1000)</f>
        <v>0</v>
      </c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</sheetData>
  <mergeCells count="3">
    <mergeCell ref="A1:B2"/>
    <mergeCell ref="D1:G2"/>
    <mergeCell ref="I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REGISTRO</vt:lpstr>
      <vt:lpstr>CATEGORIAS</vt:lpstr>
      <vt:lpstr>REPORTES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cabana</dc:creator>
  <cp:lastModifiedBy>edwin cabana</cp:lastModifiedBy>
  <dcterms:created xsi:type="dcterms:W3CDTF">2026-09-14T02:38:49Z</dcterms:created>
  <dcterms:modified xsi:type="dcterms:W3CDTF">2026-09-14T03:39:29Z</dcterms:modified>
</cp:coreProperties>
</file>